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jslavskaK\Desktop\"/>
    </mc:Choice>
  </mc:AlternateContent>
  <xr:revisionPtr revIDLastSave="0" documentId="13_ncr:1_{8D1F3501-7003-4624-A6D1-57D9F756D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8" i="1" l="1"/>
  <c r="B138" i="1"/>
  <c r="D160" i="1"/>
  <c r="B180" i="1"/>
  <c r="B184" i="1"/>
  <c r="B50" i="1"/>
  <c r="B133" i="1"/>
  <c r="D93" i="1"/>
  <c r="D138" i="1"/>
  <c r="B14" i="1"/>
  <c r="D111" i="1"/>
  <c r="B108" i="1"/>
  <c r="B104" i="1"/>
  <c r="B46" i="1"/>
  <c r="B69" i="1"/>
  <c r="B101" i="1"/>
  <c r="B20" i="1"/>
  <c r="B96" i="1"/>
  <c r="B75" i="1"/>
  <c r="B25" i="1"/>
  <c r="B41" i="1"/>
  <c r="B36" i="1"/>
  <c r="B64" i="1"/>
</calcChain>
</file>

<file path=xl/sharedStrings.xml><?xml version="1.0" encoding="utf-8"?>
<sst xmlns="http://schemas.openxmlformats.org/spreadsheetml/2006/main" count="189" uniqueCount="78">
  <si>
    <t>Sbírky 2022</t>
  </si>
  <si>
    <t>Organizace pořádající sbírku</t>
  </si>
  <si>
    <t>Počet pokladniček</t>
  </si>
  <si>
    <t>Datum počítání</t>
  </si>
  <si>
    <t>Částka v Kč</t>
  </si>
  <si>
    <t>Poznámka</t>
  </si>
  <si>
    <t>Městská charita</t>
  </si>
  <si>
    <t>Diecézná charita</t>
  </si>
  <si>
    <t>6 kasiček</t>
  </si>
  <si>
    <t>3 kasičky</t>
  </si>
  <si>
    <t>1 kasička</t>
  </si>
  <si>
    <t>7 kasiček</t>
  </si>
  <si>
    <t>celkem</t>
  </si>
  <si>
    <t>celkem Tříkrálová sbírka</t>
  </si>
  <si>
    <t xml:space="preserve">Městská charita </t>
  </si>
  <si>
    <t>100 kasiček</t>
  </si>
  <si>
    <t>Rolnička</t>
  </si>
  <si>
    <t>celé ČB</t>
  </si>
  <si>
    <t>společnost KiK textil</t>
  </si>
  <si>
    <t>Společnost pro ranou péči o.s.</t>
  </si>
  <si>
    <t>2 kasičky</t>
  </si>
  <si>
    <t>5 kasiček</t>
  </si>
  <si>
    <t>Ronald McDonald House Charities</t>
  </si>
  <si>
    <t>"RAFAEL" první dočasný domov pro týrané psy</t>
  </si>
  <si>
    <t xml:space="preserve">Wortundtat všeobecná misijní společnost </t>
  </si>
  <si>
    <t>prodejna Deichmann IGY</t>
  </si>
  <si>
    <t>prodejna Deichmann Géčko</t>
  </si>
  <si>
    <t>centrum BAZALKA</t>
  </si>
  <si>
    <t>10 kasiček</t>
  </si>
  <si>
    <t>MŠ Papírenská</t>
  </si>
  <si>
    <t>Salesiánské středisko mládeže - dům dětí a mládeže</t>
  </si>
  <si>
    <t>ROSKA České Budějovice</t>
  </si>
  <si>
    <t>ARPIDA</t>
  </si>
  <si>
    <t>4 kasičky</t>
  </si>
  <si>
    <t>Světýlko o.p.s.</t>
  </si>
  <si>
    <t>ADRA</t>
  </si>
  <si>
    <t>DialogCB, z.s.</t>
  </si>
  <si>
    <t>HAIMA České Budějovice</t>
  </si>
  <si>
    <t>TEMPERI, o.p.s.</t>
  </si>
  <si>
    <t>Hospic sv. Jana N. Neumanna</t>
  </si>
  <si>
    <t>Nadační fond AVA</t>
  </si>
  <si>
    <t>SONS</t>
  </si>
  <si>
    <t>18 kasiček</t>
  </si>
  <si>
    <t xml:space="preserve">Nadační fond Mathilda </t>
  </si>
  <si>
    <t xml:space="preserve">Nadace Jedličkova ústavu </t>
  </si>
  <si>
    <t>Autis Centrum, o.p.s.</t>
  </si>
  <si>
    <t>Autisté Jihu</t>
  </si>
  <si>
    <t>Nadace Petry,Petra Petrlíkových</t>
  </si>
  <si>
    <t>Fond ohrožených dětí</t>
  </si>
  <si>
    <t xml:space="preserve">Nadace charty 77 </t>
  </si>
  <si>
    <t>Potravinová banka Jč. kraje</t>
  </si>
  <si>
    <t>FOKUS České Budějovice</t>
  </si>
  <si>
    <t>PREVENT 99</t>
  </si>
  <si>
    <t>Nadace pro transpl. kost. dřeně</t>
  </si>
  <si>
    <t>Nadace rozvoje občanské spol.</t>
  </si>
  <si>
    <t>Běh s kuřetem</t>
  </si>
  <si>
    <t>Spolek Stop sečení srnčat</t>
  </si>
  <si>
    <t>Spolek Matyáš</t>
  </si>
  <si>
    <t>Kinematograf bratří Čadíků,s.r.o.</t>
  </si>
  <si>
    <t>SMÁci, z. s.</t>
  </si>
  <si>
    <t>Nadační fond Jihočeské naděje</t>
  </si>
  <si>
    <t>Spolek SOS dětské vesničky</t>
  </si>
  <si>
    <t>Kaufland</t>
  </si>
  <si>
    <t>Ledax o.p.s.</t>
  </si>
  <si>
    <t>Post belum zú</t>
  </si>
  <si>
    <t>Celkem za rok 2022</t>
  </si>
  <si>
    <t>2 667 483,-</t>
  </si>
  <si>
    <t>Celkem za rok 2021</t>
  </si>
  <si>
    <t>1 506 967 ,-</t>
  </si>
  <si>
    <t>Celkem za rok 2020</t>
  </si>
  <si>
    <t>1 423 588 ,-</t>
  </si>
  <si>
    <t>Celkem za rok 2019</t>
  </si>
  <si>
    <t>2 483 086 ,-</t>
  </si>
  <si>
    <t>Celkem za rok 2018</t>
  </si>
  <si>
    <t>1 837 610 ,-</t>
  </si>
  <si>
    <t>Celkem ke dni</t>
  </si>
  <si>
    <t>Ukrajina</t>
  </si>
  <si>
    <t>ČTYŘI DVORY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</si>
</sst>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/>
    <xf numFmtId="3" fontId="0" fillId="3" borderId="0" xfId="0" applyNumberFormat="1" applyFill="1"/>
    <xf numFmtId="3" fontId="0" fillId="0" borderId="0" xfId="0" applyNumberFormat="1"/>
    <xf numFmtId="0" fontId="0" fillId="2" borderId="4" xfId="0" applyFill="1" applyBorder="1"/>
    <xf numFmtId="0" fontId="0" fillId="2" borderId="9" xfId="0" applyFill="1" applyBorder="1"/>
    <xf numFmtId="0" fontId="4" fillId="2" borderId="9" xfId="0" applyFont="1" applyFill="1" applyBorder="1"/>
    <xf numFmtId="0" fontId="4" fillId="0" borderId="0" xfId="0" applyFont="1"/>
    <xf numFmtId="14" fontId="5" fillId="0" borderId="0" xfId="0" applyNumberFormat="1" applyFont="1"/>
    <xf numFmtId="3" fontId="5" fillId="0" borderId="0" xfId="0" applyNumberFormat="1" applyFont="1"/>
    <xf numFmtId="0" fontId="1" fillId="2" borderId="1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4" fillId="2" borderId="4" xfId="0" applyFont="1" applyFill="1" applyBorder="1"/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/>
    </xf>
    <xf numFmtId="3" fontId="1" fillId="2" borderId="2" xfId="0" applyNumberFormat="1" applyFont="1" applyFill="1" applyBorder="1"/>
    <xf numFmtId="0" fontId="1" fillId="2" borderId="1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0" fillId="2" borderId="19" xfId="0" applyFill="1" applyBorder="1"/>
    <xf numFmtId="0" fontId="1" fillId="3" borderId="9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2" borderId="17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wrapText="1"/>
    </xf>
    <xf numFmtId="0" fontId="1" fillId="3" borderId="23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left"/>
    </xf>
    <xf numFmtId="0" fontId="1" fillId="2" borderId="17" xfId="0" applyFont="1" applyFill="1" applyBorder="1" applyAlignment="1">
      <alignment vertical="center"/>
    </xf>
    <xf numFmtId="0" fontId="4" fillId="3" borderId="0" xfId="0" applyFont="1" applyFill="1" applyAlignment="1">
      <alignment horizontal="left" wrapText="1"/>
    </xf>
    <xf numFmtId="14" fontId="4" fillId="3" borderId="0" xfId="0" applyNumberFormat="1" applyFont="1" applyFill="1" applyAlignment="1">
      <alignment horizontal="center" wrapText="1"/>
    </xf>
    <xf numFmtId="3" fontId="1" fillId="3" borderId="0" xfId="0" applyNumberFormat="1" applyFont="1" applyFill="1" applyAlignment="1">
      <alignment horizontal="right" wrapText="1"/>
    </xf>
    <xf numFmtId="14" fontId="0" fillId="3" borderId="0" xfId="0" applyNumberFormat="1" applyFill="1" applyAlignment="1">
      <alignment horizontal="center"/>
    </xf>
    <xf numFmtId="3" fontId="1" fillId="3" borderId="0" xfId="0" applyNumberFormat="1" applyFont="1" applyFill="1"/>
    <xf numFmtId="0" fontId="0" fillId="3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center" wrapText="1"/>
    </xf>
    <xf numFmtId="14" fontId="0" fillId="2" borderId="6" xfId="0" applyNumberForma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0" fillId="2" borderId="0" xfId="0" applyFill="1"/>
    <xf numFmtId="0" fontId="1" fillId="2" borderId="29" xfId="0" applyFont="1" applyFill="1" applyBorder="1" applyAlignment="1">
      <alignment horizontal="left"/>
    </xf>
    <xf numFmtId="14" fontId="0" fillId="2" borderId="37" xfId="0" applyNumberFormat="1" applyFill="1" applyBorder="1" applyAlignment="1">
      <alignment horizontal="center"/>
    </xf>
    <xf numFmtId="3" fontId="1" fillId="2" borderId="37" xfId="0" applyNumberFormat="1" applyFont="1" applyFill="1" applyBorder="1"/>
    <xf numFmtId="0" fontId="4" fillId="2" borderId="37" xfId="0" applyFont="1" applyFill="1" applyBorder="1" applyAlignment="1">
      <alignment horizontal="left" wrapText="1"/>
    </xf>
    <xf numFmtId="14" fontId="4" fillId="2" borderId="37" xfId="0" applyNumberFormat="1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0" fillId="2" borderId="25" xfId="0" applyFill="1" applyBorder="1"/>
    <xf numFmtId="14" fontId="0" fillId="2" borderId="26" xfId="0" applyNumberFormat="1" applyFill="1" applyBorder="1" applyAlignment="1">
      <alignment horizontal="center"/>
    </xf>
    <xf numFmtId="3" fontId="4" fillId="2" borderId="26" xfId="0" applyNumberFormat="1" applyFont="1" applyFill="1" applyBorder="1"/>
    <xf numFmtId="0" fontId="0" fillId="2" borderId="27" xfId="0" applyFill="1" applyBorder="1" applyAlignment="1">
      <alignment horizontal="center"/>
    </xf>
    <xf numFmtId="0" fontId="0" fillId="2" borderId="10" xfId="0" applyFill="1" applyBorder="1"/>
    <xf numFmtId="3" fontId="0" fillId="2" borderId="6" xfId="0" applyNumberFormat="1" applyFill="1" applyBorder="1"/>
    <xf numFmtId="0" fontId="0" fillId="2" borderId="18" xfId="0" applyFill="1" applyBorder="1"/>
    <xf numFmtId="14" fontId="0" fillId="2" borderId="8" xfId="0" applyNumberFormat="1" applyFill="1" applyBorder="1" applyAlignment="1">
      <alignment horizontal="center"/>
    </xf>
    <xf numFmtId="3" fontId="0" fillId="2" borderId="8" xfId="0" applyNumberFormat="1" applyFill="1" applyBorder="1"/>
    <xf numFmtId="0" fontId="4" fillId="2" borderId="10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8" xfId="0" applyFont="1" applyFill="1" applyBorder="1"/>
    <xf numFmtId="3" fontId="0" fillId="2" borderId="5" xfId="0" applyNumberFormat="1" applyFill="1" applyBorder="1"/>
    <xf numFmtId="0" fontId="4" fillId="2" borderId="14" xfId="0" applyFon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right"/>
    </xf>
    <xf numFmtId="0" fontId="4" fillId="2" borderId="10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left" wrapText="1"/>
    </xf>
    <xf numFmtId="14" fontId="4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/>
    </xf>
    <xf numFmtId="14" fontId="0" fillId="2" borderId="20" xfId="0" applyNumberFormat="1" applyFill="1" applyBorder="1" applyAlignment="1">
      <alignment horizontal="center"/>
    </xf>
    <xf numFmtId="3" fontId="0" fillId="2" borderId="20" xfId="0" applyNumberFormat="1" applyFill="1" applyBorder="1"/>
    <xf numFmtId="3" fontId="0" fillId="2" borderId="37" xfId="0" applyNumberFormat="1" applyFill="1" applyBorder="1"/>
    <xf numFmtId="14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14" fontId="0" fillId="2" borderId="37" xfId="0" applyNumberFormat="1" applyFill="1" applyBorder="1"/>
    <xf numFmtId="0" fontId="0" fillId="2" borderId="42" xfId="0" applyFill="1" applyBorder="1"/>
    <xf numFmtId="0" fontId="1" fillId="2" borderId="43" xfId="0" applyFont="1" applyFill="1" applyBorder="1" applyAlignment="1">
      <alignment horizontal="left"/>
    </xf>
    <xf numFmtId="0" fontId="4" fillId="2" borderId="44" xfId="0" applyFont="1" applyFill="1" applyBorder="1"/>
    <xf numFmtId="0" fontId="0" fillId="2" borderId="45" xfId="0" applyFill="1" applyBorder="1"/>
    <xf numFmtId="0" fontId="1" fillId="2" borderId="46" xfId="0" applyFont="1" applyFill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4" fillId="2" borderId="37" xfId="0" applyFont="1" applyFill="1" applyBorder="1"/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4" fontId="0" fillId="2" borderId="50" xfId="0" applyNumberFormat="1" applyFill="1" applyBorder="1" applyAlignment="1">
      <alignment horizontal="center"/>
    </xf>
    <xf numFmtId="0" fontId="0" fillId="2" borderId="16" xfId="0" applyFill="1" applyBorder="1"/>
    <xf numFmtId="0" fontId="1" fillId="0" borderId="0" xfId="0" applyFont="1" applyAlignment="1">
      <alignment horizontal="center" wrapText="1"/>
    </xf>
    <xf numFmtId="0" fontId="1" fillId="2" borderId="5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wrapText="1"/>
    </xf>
    <xf numFmtId="14" fontId="4" fillId="2" borderId="26" xfId="0" applyNumberFormat="1" applyFont="1" applyFill="1" applyBorder="1" applyAlignment="1">
      <alignment horizontal="center" wrapText="1"/>
    </xf>
    <xf numFmtId="3" fontId="1" fillId="2" borderId="26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left" vertical="center" wrapText="1"/>
    </xf>
    <xf numFmtId="3" fontId="1" fillId="2" borderId="37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2" borderId="50" xfId="0" applyFont="1" applyFill="1" applyBorder="1" applyAlignment="1">
      <alignment horizontal="left" wrapText="1"/>
    </xf>
    <xf numFmtId="14" fontId="4" fillId="2" borderId="50" xfId="0" applyNumberFormat="1" applyFont="1" applyFill="1" applyBorder="1" applyAlignment="1">
      <alignment horizontal="center" wrapText="1"/>
    </xf>
    <xf numFmtId="0" fontId="0" fillId="2" borderId="21" xfId="0" applyFill="1" applyBorder="1"/>
    <xf numFmtId="0" fontId="4" fillId="2" borderId="45" xfId="0" applyFont="1" applyFill="1" applyBorder="1" applyAlignment="1">
      <alignment horizontal="left" wrapText="1"/>
    </xf>
    <xf numFmtId="0" fontId="1" fillId="4" borderId="43" xfId="0" applyFont="1" applyFill="1" applyBorder="1" applyAlignment="1">
      <alignment horizontal="center" wrapText="1"/>
    </xf>
    <xf numFmtId="3" fontId="1" fillId="2" borderId="54" xfId="0" applyNumberFormat="1" applyFont="1" applyFill="1" applyBorder="1" applyAlignment="1">
      <alignment horizontal="right" wrapText="1"/>
    </xf>
    <xf numFmtId="0" fontId="4" fillId="2" borderId="50" xfId="0" applyFont="1" applyFill="1" applyBorder="1"/>
    <xf numFmtId="3" fontId="1" fillId="2" borderId="50" xfId="0" applyNumberFormat="1" applyFont="1" applyFill="1" applyBorder="1" applyAlignment="1">
      <alignment horizontal="right" wrapText="1"/>
    </xf>
    <xf numFmtId="0" fontId="4" fillId="2" borderId="61" xfId="0" applyFont="1" applyFill="1" applyBorder="1" applyAlignment="1">
      <alignment horizontal="left" wrapText="1"/>
    </xf>
    <xf numFmtId="14" fontId="0" fillId="2" borderId="61" xfId="0" applyNumberFormat="1" applyFill="1" applyBorder="1" applyAlignment="1">
      <alignment horizontal="center"/>
    </xf>
    <xf numFmtId="3" fontId="1" fillId="2" borderId="61" xfId="0" applyNumberFormat="1" applyFont="1" applyFill="1" applyBorder="1" applyAlignment="1">
      <alignment horizontal="right" wrapText="1"/>
    </xf>
    <xf numFmtId="0" fontId="4" fillId="2" borderId="62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49" fontId="1" fillId="2" borderId="43" xfId="0" applyNumberFormat="1" applyFont="1" applyFill="1" applyBorder="1" applyAlignment="1">
      <alignment horizontal="left" wrapText="1"/>
    </xf>
    <xf numFmtId="0" fontId="4" fillId="2" borderId="58" xfId="0" applyFont="1" applyFill="1" applyBorder="1" applyAlignment="1">
      <alignment horizontal="left" wrapText="1"/>
    </xf>
    <xf numFmtId="14" fontId="0" fillId="2" borderId="58" xfId="0" applyNumberFormat="1" applyFill="1" applyBorder="1" applyAlignment="1">
      <alignment horizontal="center"/>
    </xf>
    <xf numFmtId="3" fontId="1" fillId="2" borderId="58" xfId="0" applyNumberFormat="1" applyFont="1" applyFill="1" applyBorder="1" applyAlignment="1">
      <alignment horizontal="right" wrapText="1"/>
    </xf>
    <xf numFmtId="0" fontId="4" fillId="2" borderId="42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1" fillId="3" borderId="28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3" fontId="1" fillId="2" borderId="0" xfId="0" applyNumberFormat="1" applyFont="1" applyFill="1" applyAlignment="1">
      <alignment horizontal="right"/>
    </xf>
    <xf numFmtId="3" fontId="1" fillId="2" borderId="39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3" fontId="1" fillId="2" borderId="3" xfId="0" applyNumberFormat="1" applyFont="1" applyFill="1" applyBorder="1" applyAlignment="1">
      <alignment horizontal="right"/>
    </xf>
    <xf numFmtId="3" fontId="1" fillId="2" borderId="36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1" fillId="2" borderId="36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" fontId="1" fillId="2" borderId="51" xfId="0" applyNumberFormat="1" applyFont="1" applyFill="1" applyBorder="1" applyAlignment="1">
      <alignment horizontal="right"/>
    </xf>
    <xf numFmtId="3" fontId="1" fillId="2" borderId="5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3" fontId="1" fillId="2" borderId="58" xfId="0" applyNumberFormat="1" applyFont="1" applyFill="1" applyBorder="1" applyAlignment="1">
      <alignment horizontal="right" vertical="center" wrapText="1"/>
    </xf>
    <xf numFmtId="3" fontId="1" fillId="2" borderId="59" xfId="0" applyNumberFormat="1" applyFont="1" applyFill="1" applyBorder="1" applyAlignment="1">
      <alignment horizontal="righ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2" borderId="65" xfId="0" applyNumberFormat="1" applyFill="1" applyBorder="1" applyAlignment="1">
      <alignment horizontal="right"/>
    </xf>
    <xf numFmtId="3" fontId="0" fillId="2" borderId="54" xfId="0" applyNumberFormat="1" applyFill="1" applyBorder="1" applyAlignment="1">
      <alignment horizontal="right"/>
    </xf>
    <xf numFmtId="3" fontId="0" fillId="2" borderId="66" xfId="0" applyNumberFormat="1" applyFill="1" applyBorder="1" applyAlignment="1">
      <alignment horizontal="right"/>
    </xf>
    <xf numFmtId="0" fontId="0" fillId="2" borderId="67" xfId="0" applyFill="1" applyBorder="1"/>
    <xf numFmtId="0" fontId="4" fillId="3" borderId="30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 wrapText="1"/>
    </xf>
    <xf numFmtId="0" fontId="0" fillId="2" borderId="40" xfId="0" applyFill="1" applyBorder="1"/>
    <xf numFmtId="14" fontId="0" fillId="2" borderId="40" xfId="0" applyNumberFormat="1" applyFill="1" applyBorder="1" applyAlignment="1">
      <alignment horizontal="center"/>
    </xf>
    <xf numFmtId="3" fontId="1" fillId="2" borderId="40" xfId="0" applyNumberFormat="1" applyFont="1" applyFill="1" applyBorder="1"/>
    <xf numFmtId="0" fontId="0" fillId="2" borderId="40" xfId="0" applyFill="1" applyBorder="1" applyAlignment="1">
      <alignment horizontal="center"/>
    </xf>
    <xf numFmtId="0" fontId="0" fillId="2" borderId="68" xfId="0" applyFill="1" applyBorder="1"/>
    <xf numFmtId="14" fontId="0" fillId="2" borderId="69" xfId="0" applyNumberFormat="1" applyFill="1" applyBorder="1" applyAlignment="1">
      <alignment horizontal="center"/>
    </xf>
    <xf numFmtId="3" fontId="1" fillId="2" borderId="69" xfId="0" applyNumberFormat="1" applyFont="1" applyFill="1" applyBorder="1"/>
    <xf numFmtId="0" fontId="0" fillId="2" borderId="70" xfId="0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/>
    </xf>
    <xf numFmtId="0" fontId="0" fillId="2" borderId="71" xfId="0" applyFill="1" applyBorder="1"/>
    <xf numFmtId="14" fontId="0" fillId="2" borderId="72" xfId="0" applyNumberFormat="1" applyFill="1" applyBorder="1" applyAlignment="1">
      <alignment horizontal="center"/>
    </xf>
    <xf numFmtId="3" fontId="0" fillId="2" borderId="72" xfId="0" applyNumberFormat="1" applyFill="1" applyBorder="1"/>
    <xf numFmtId="0" fontId="4" fillId="2" borderId="19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center"/>
    </xf>
    <xf numFmtId="0" fontId="0" fillId="2" borderId="73" xfId="0" applyFill="1" applyBorder="1"/>
    <xf numFmtId="14" fontId="0" fillId="2" borderId="74" xfId="0" applyNumberFormat="1" applyFill="1" applyBorder="1" applyAlignment="1">
      <alignment horizontal="center"/>
    </xf>
    <xf numFmtId="3" fontId="0" fillId="2" borderId="74" xfId="0" applyNumberFormat="1" applyFill="1" applyBorder="1" applyAlignment="1">
      <alignment horizontal="right"/>
    </xf>
    <xf numFmtId="0" fontId="4" fillId="2" borderId="19" xfId="0" applyFont="1" applyFill="1" applyBorder="1" applyAlignment="1">
      <alignment horizontal="center" wrapText="1"/>
    </xf>
    <xf numFmtId="0" fontId="4" fillId="2" borderId="71" xfId="0" applyFont="1" applyFill="1" applyBorder="1" applyAlignment="1">
      <alignment horizontal="left" wrapText="1"/>
    </xf>
    <xf numFmtId="14" fontId="4" fillId="2" borderId="72" xfId="0" applyNumberFormat="1" applyFont="1" applyFill="1" applyBorder="1" applyAlignment="1">
      <alignment horizontal="center" wrapText="1"/>
    </xf>
    <xf numFmtId="3" fontId="4" fillId="2" borderId="72" xfId="0" applyNumberFormat="1" applyFont="1" applyFill="1" applyBorder="1" applyAlignment="1">
      <alignment horizontal="right" wrapText="1"/>
    </xf>
    <xf numFmtId="3" fontId="0" fillId="2" borderId="74" xfId="0" applyNumberFormat="1" applyFill="1" applyBorder="1"/>
    <xf numFmtId="0" fontId="1" fillId="0" borderId="31" xfId="0" applyFont="1" applyBorder="1" applyAlignment="1">
      <alignment horizontal="center" vertical="center"/>
    </xf>
    <xf numFmtId="0" fontId="0" fillId="2" borderId="75" xfId="0" applyFill="1" applyBorder="1"/>
    <xf numFmtId="0" fontId="0" fillId="2" borderId="76" xfId="0" applyFill="1" applyBorder="1"/>
    <xf numFmtId="0" fontId="0" fillId="2" borderId="77" xfId="0" applyFill="1" applyBorder="1" applyAlignment="1">
      <alignment horizontal="center"/>
    </xf>
    <xf numFmtId="0" fontId="0" fillId="2" borderId="78" xfId="0" applyFill="1" applyBorder="1"/>
    <xf numFmtId="14" fontId="0" fillId="2" borderId="79" xfId="0" applyNumberFormat="1" applyFill="1" applyBorder="1" applyAlignment="1">
      <alignment horizontal="center"/>
    </xf>
    <xf numFmtId="3" fontId="0" fillId="2" borderId="79" xfId="0" applyNumberFormat="1" applyFill="1" applyBorder="1"/>
    <xf numFmtId="0" fontId="0" fillId="2" borderId="80" xfId="0" applyFill="1" applyBorder="1" applyAlignment="1">
      <alignment horizontal="center"/>
    </xf>
    <xf numFmtId="3" fontId="1" fillId="2" borderId="40" xfId="0" applyNumberFormat="1" applyFont="1" applyFill="1" applyBorder="1" applyAlignment="1">
      <alignment horizontal="right"/>
    </xf>
    <xf numFmtId="0" fontId="4" fillId="2" borderId="73" xfId="0" applyFont="1" applyFill="1" applyBorder="1" applyAlignment="1">
      <alignment horizontal="left"/>
    </xf>
    <xf numFmtId="14" fontId="4" fillId="2" borderId="74" xfId="0" applyNumberFormat="1" applyFont="1" applyFill="1" applyBorder="1" applyAlignment="1">
      <alignment horizontal="center"/>
    </xf>
    <xf numFmtId="3" fontId="4" fillId="2" borderId="74" xfId="0" applyNumberFormat="1" applyFont="1" applyFill="1" applyBorder="1" applyAlignment="1">
      <alignment horizontal="right"/>
    </xf>
    <xf numFmtId="0" fontId="1" fillId="0" borderId="8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3" fontId="0" fillId="2" borderId="2" xfId="0" applyNumberFormat="1" applyFill="1" applyBorder="1"/>
    <xf numFmtId="0" fontId="4" fillId="2" borderId="71" xfId="0" applyFont="1" applyFill="1" applyBorder="1" applyAlignment="1">
      <alignment horizontal="left"/>
    </xf>
    <xf numFmtId="14" fontId="4" fillId="2" borderId="72" xfId="0" applyNumberFormat="1" applyFont="1" applyFill="1" applyBorder="1" applyAlignment="1">
      <alignment horizontal="center"/>
    </xf>
    <xf numFmtId="3" fontId="4" fillId="2" borderId="72" xfId="0" applyNumberFormat="1" applyFont="1" applyFill="1" applyBorder="1" applyAlignment="1">
      <alignment horizontal="right"/>
    </xf>
    <xf numFmtId="0" fontId="1" fillId="0" borderId="60" xfId="0" applyFont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4" fillId="2" borderId="25" xfId="0" applyFont="1" applyFill="1" applyBorder="1"/>
    <xf numFmtId="0" fontId="4" fillId="2" borderId="76" xfId="0" applyFont="1" applyFill="1" applyBorder="1"/>
    <xf numFmtId="0" fontId="4" fillId="2" borderId="82" xfId="0" applyFont="1" applyFill="1" applyBorder="1"/>
    <xf numFmtId="0" fontId="4" fillId="2" borderId="78" xfId="0" applyFont="1" applyFill="1" applyBorder="1"/>
    <xf numFmtId="3" fontId="0" fillId="2" borderId="83" xfId="0" applyNumberFormat="1" applyFill="1" applyBorder="1" applyAlignment="1">
      <alignment horizontal="right"/>
    </xf>
    <xf numFmtId="0" fontId="4" fillId="2" borderId="73" xfId="0" applyFont="1" applyFill="1" applyBorder="1"/>
    <xf numFmtId="3" fontId="1" fillId="2" borderId="32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3" fontId="4" fillId="2" borderId="74" xfId="0" applyNumberFormat="1" applyFont="1" applyFill="1" applyBorder="1"/>
    <xf numFmtId="0" fontId="4" fillId="2" borderId="78" xfId="0" applyFont="1" applyFill="1" applyBorder="1" applyAlignment="1">
      <alignment horizontal="left" wrapText="1"/>
    </xf>
    <xf numFmtId="14" fontId="4" fillId="2" borderId="79" xfId="0" applyNumberFormat="1" applyFont="1" applyFill="1" applyBorder="1" applyAlignment="1">
      <alignment horizontal="center" wrapText="1"/>
    </xf>
    <xf numFmtId="3" fontId="1" fillId="2" borderId="79" xfId="0" applyNumberFormat="1" applyFont="1" applyFill="1" applyBorder="1" applyAlignment="1">
      <alignment horizontal="right" wrapText="1"/>
    </xf>
    <xf numFmtId="0" fontId="1" fillId="2" borderId="80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right" wrapText="1"/>
    </xf>
    <xf numFmtId="0" fontId="1" fillId="0" borderId="30" xfId="0" applyFont="1" applyBorder="1" applyAlignment="1">
      <alignment horizontal="right" wrapText="1"/>
    </xf>
    <xf numFmtId="0" fontId="1" fillId="0" borderId="86" xfId="0" applyFont="1" applyBorder="1" applyAlignment="1">
      <alignment horizontal="right" wrapText="1"/>
    </xf>
    <xf numFmtId="0" fontId="1" fillId="2" borderId="70" xfId="0" applyFont="1" applyFill="1" applyBorder="1" applyAlignment="1">
      <alignment horizontal="center" wrapText="1"/>
    </xf>
    <xf numFmtId="3" fontId="1" fillId="2" borderId="66" xfId="0" applyNumberFormat="1" applyFont="1" applyFill="1" applyBorder="1" applyAlignment="1">
      <alignment horizontal="right" wrapText="1"/>
    </xf>
    <xf numFmtId="0" fontId="0" fillId="0" borderId="87" xfId="0" applyBorder="1"/>
    <xf numFmtId="0" fontId="4" fillId="2" borderId="88" xfId="0" applyFont="1" applyFill="1" applyBorder="1" applyAlignment="1">
      <alignment horizontal="center" wrapText="1"/>
    </xf>
    <xf numFmtId="0" fontId="0" fillId="2" borderId="89" xfId="0" applyFill="1" applyBorder="1"/>
    <xf numFmtId="0" fontId="0" fillId="2" borderId="12" xfId="0" applyFill="1" applyBorder="1"/>
    <xf numFmtId="0" fontId="4" fillId="2" borderId="90" xfId="0" applyFont="1" applyFill="1" applyBorder="1" applyAlignment="1">
      <alignment horizontal="center" wrapText="1"/>
    </xf>
    <xf numFmtId="0" fontId="0" fillId="2" borderId="90" xfId="0" applyFill="1" applyBorder="1"/>
    <xf numFmtId="0" fontId="0" fillId="2" borderId="88" xfId="0" applyFill="1" applyBorder="1"/>
    <xf numFmtId="0" fontId="4" fillId="2" borderId="91" xfId="0" applyFont="1" applyFill="1" applyBorder="1"/>
    <xf numFmtId="14" fontId="0" fillId="2" borderId="92" xfId="0" applyNumberFormat="1" applyFill="1" applyBorder="1" applyAlignment="1">
      <alignment horizontal="center"/>
    </xf>
    <xf numFmtId="3" fontId="1" fillId="2" borderId="84" xfId="0" applyNumberFormat="1" applyFont="1" applyFill="1" applyBorder="1" applyAlignment="1">
      <alignment horizontal="right" wrapText="1"/>
    </xf>
    <xf numFmtId="3" fontId="1" fillId="2" borderId="83" xfId="0" applyNumberFormat="1" applyFont="1" applyFill="1" applyBorder="1" applyAlignment="1">
      <alignment horizontal="right" wrapText="1"/>
    </xf>
    <xf numFmtId="3" fontId="1" fillId="2" borderId="65" xfId="0" applyNumberFormat="1" applyFont="1" applyFill="1" applyBorder="1" applyAlignment="1">
      <alignment horizontal="right" wrapText="1"/>
    </xf>
    <xf numFmtId="3" fontId="4" fillId="2" borderId="54" xfId="0" applyNumberFormat="1" applyFont="1" applyFill="1" applyBorder="1" applyAlignment="1">
      <alignment horizontal="right" wrapText="1"/>
    </xf>
    <xf numFmtId="3" fontId="4" fillId="2" borderId="66" xfId="0" applyNumberFormat="1" applyFont="1" applyFill="1" applyBorder="1" applyAlignment="1">
      <alignment horizontal="right" wrapText="1"/>
    </xf>
    <xf numFmtId="0" fontId="0" fillId="2" borderId="93" xfId="0" applyFill="1" applyBorder="1"/>
    <xf numFmtId="3" fontId="1" fillId="2" borderId="22" xfId="0" applyNumberFormat="1" applyFont="1" applyFill="1" applyBorder="1" applyAlignment="1">
      <alignment horizontal="right"/>
    </xf>
    <xf numFmtId="3" fontId="1" fillId="2" borderId="30" xfId="0" applyNumberFormat="1" applyFont="1" applyFill="1" applyBorder="1" applyAlignment="1">
      <alignment horizontal="right"/>
    </xf>
    <xf numFmtId="0" fontId="1" fillId="3" borderId="2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3" fontId="1" fillId="3" borderId="33" xfId="0" applyNumberFormat="1" applyFont="1" applyFill="1" applyBorder="1" applyAlignment="1">
      <alignment horizontal="center"/>
    </xf>
    <xf numFmtId="3" fontId="1" fillId="3" borderId="30" xfId="0" applyNumberFormat="1" applyFont="1" applyFill="1" applyBorder="1" applyAlignment="1">
      <alignment horizontal="center"/>
    </xf>
    <xf numFmtId="3" fontId="1" fillId="3" borderId="2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6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vertical="center" wrapText="1"/>
    </xf>
    <xf numFmtId="3" fontId="4" fillId="2" borderId="91" xfId="0" applyNumberFormat="1" applyFont="1" applyFill="1" applyBorder="1" applyAlignment="1">
      <alignment horizontal="left"/>
    </xf>
    <xf numFmtId="14" fontId="4" fillId="2" borderId="92" xfId="0" applyNumberFormat="1" applyFont="1" applyFill="1" applyBorder="1" applyAlignment="1">
      <alignment horizontal="center" wrapText="1"/>
    </xf>
    <xf numFmtId="3" fontId="4" fillId="2" borderId="92" xfId="0" applyNumberFormat="1" applyFont="1" applyFill="1" applyBorder="1" applyAlignment="1">
      <alignment horizontal="right"/>
    </xf>
    <xf numFmtId="0" fontId="4" fillId="2" borderId="95" xfId="0" applyFont="1" applyFill="1" applyBorder="1" applyAlignment="1">
      <alignment horizontal="center" wrapText="1"/>
    </xf>
    <xf numFmtId="3" fontId="4" fillId="2" borderId="78" xfId="0" applyNumberFormat="1" applyFont="1" applyFill="1" applyBorder="1" applyAlignment="1">
      <alignment horizontal="left"/>
    </xf>
    <xf numFmtId="3" fontId="4" fillId="2" borderId="79" xfId="0" applyNumberFormat="1" applyFont="1" applyFill="1" applyBorder="1" applyAlignment="1">
      <alignment horizontal="right"/>
    </xf>
    <xf numFmtId="0" fontId="4" fillId="2" borderId="8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5"/>
  <sheetViews>
    <sheetView tabSelected="1" workbookViewId="0">
      <selection activeCell="B184" sqref="B184:D184"/>
    </sheetView>
  </sheetViews>
  <sheetFormatPr defaultRowHeight="12.75" x14ac:dyDescent="0.2"/>
  <cols>
    <col min="1" max="1" width="31.7109375" style="3" customWidth="1"/>
    <col min="2" max="2" width="20.28515625" customWidth="1"/>
    <col min="3" max="3" width="13.7109375" customWidth="1"/>
    <col min="4" max="4" width="12" customWidth="1"/>
    <col min="5" max="5" width="25.140625" customWidth="1"/>
  </cols>
  <sheetData>
    <row r="1" spans="1:8" x14ac:dyDescent="0.2">
      <c r="A1" s="173" t="s">
        <v>0</v>
      </c>
      <c r="B1" s="174"/>
      <c r="C1" s="174"/>
      <c r="D1" s="174"/>
      <c r="E1" s="175"/>
    </row>
    <row r="2" spans="1:8" ht="11.25" customHeight="1" thickBot="1" x14ac:dyDescent="0.25">
      <c r="A2" s="176"/>
      <c r="B2" s="177"/>
      <c r="C2" s="177"/>
      <c r="D2" s="177"/>
      <c r="E2" s="178"/>
    </row>
    <row r="3" spans="1:8" ht="4.5" customHeight="1" thickBot="1" x14ac:dyDescent="0.25">
      <c r="A3" s="167"/>
      <c r="B3" s="167"/>
      <c r="C3" s="167"/>
      <c r="D3" s="167"/>
      <c r="E3" s="167"/>
    </row>
    <row r="4" spans="1:8" ht="22.5" customHeight="1" thickBot="1" x14ac:dyDescent="0.25">
      <c r="A4" s="21" t="s">
        <v>1</v>
      </c>
      <c r="B4" s="22" t="s">
        <v>2</v>
      </c>
      <c r="C4" s="2" t="s">
        <v>3</v>
      </c>
      <c r="D4" s="23" t="s">
        <v>4</v>
      </c>
      <c r="E4" s="1" t="s">
        <v>5</v>
      </c>
    </row>
    <row r="5" spans="1:8" ht="10.5" customHeight="1" thickBot="1" x14ac:dyDescent="0.25">
      <c r="A5" s="179"/>
      <c r="B5" s="180"/>
      <c r="C5" s="180"/>
      <c r="D5" s="180"/>
      <c r="E5" s="179"/>
    </row>
    <row r="6" spans="1:8" ht="13.5" thickBot="1" x14ac:dyDescent="0.25">
      <c r="A6" s="106" t="s">
        <v>6</v>
      </c>
      <c r="B6" s="103"/>
      <c r="C6" s="69"/>
      <c r="D6" s="206"/>
      <c r="E6" s="265"/>
    </row>
    <row r="7" spans="1:8" x14ac:dyDescent="0.2">
      <c r="A7" s="264" t="s">
        <v>7</v>
      </c>
      <c r="B7" s="266" t="s">
        <v>8</v>
      </c>
      <c r="C7" s="69">
        <v>44579</v>
      </c>
      <c r="D7" s="206">
        <v>22324</v>
      </c>
      <c r="E7" s="96"/>
    </row>
    <row r="8" spans="1:8" x14ac:dyDescent="0.2">
      <c r="A8" s="168"/>
      <c r="B8" s="267" t="s">
        <v>8</v>
      </c>
      <c r="C8" s="63">
        <v>44629</v>
      </c>
      <c r="D8" s="207">
        <v>88460</v>
      </c>
      <c r="E8" s="95"/>
    </row>
    <row r="9" spans="1:8" x14ac:dyDescent="0.2">
      <c r="A9" s="168"/>
      <c r="B9" s="268" t="s">
        <v>9</v>
      </c>
      <c r="C9" s="110">
        <v>44641</v>
      </c>
      <c r="D9" s="208">
        <v>49411</v>
      </c>
      <c r="E9" s="81" t="s">
        <v>76</v>
      </c>
    </row>
    <row r="10" spans="1:8" x14ac:dyDescent="0.2">
      <c r="A10" s="168"/>
      <c r="B10" s="267" t="s">
        <v>10</v>
      </c>
      <c r="C10" s="63">
        <v>44655</v>
      </c>
      <c r="D10" s="207">
        <v>16924</v>
      </c>
      <c r="E10" s="95"/>
    </row>
    <row r="11" spans="1:8" x14ac:dyDescent="0.2">
      <c r="A11" s="108"/>
      <c r="B11" s="267" t="s">
        <v>11</v>
      </c>
      <c r="C11" s="63">
        <v>44672</v>
      </c>
      <c r="D11" s="207">
        <v>48786</v>
      </c>
      <c r="E11" s="95"/>
    </row>
    <row r="12" spans="1:8" x14ac:dyDescent="0.2">
      <c r="A12" s="108"/>
      <c r="B12" s="267" t="s">
        <v>10</v>
      </c>
      <c r="C12" s="63">
        <v>44683</v>
      </c>
      <c r="D12" s="207">
        <v>1860</v>
      </c>
      <c r="E12" s="81" t="s">
        <v>76</v>
      </c>
    </row>
    <row r="13" spans="1:8" ht="13.5" thickBot="1" x14ac:dyDescent="0.25">
      <c r="A13" s="109"/>
      <c r="B13" s="269" t="s">
        <v>10</v>
      </c>
      <c r="C13" s="251">
        <v>44811</v>
      </c>
      <c r="D13" s="270">
        <v>7936</v>
      </c>
      <c r="E13" s="49"/>
    </row>
    <row r="14" spans="1:8" ht="13.5" thickBot="1" x14ac:dyDescent="0.25">
      <c r="A14" s="105" t="s">
        <v>12</v>
      </c>
      <c r="B14" s="165">
        <f>D7+D8+D9+D10+D11+D12+D13</f>
        <v>235701</v>
      </c>
      <c r="C14" s="166"/>
      <c r="D14" s="166"/>
      <c r="E14" s="209"/>
    </row>
    <row r="15" spans="1:8" ht="13.5" thickBot="1" x14ac:dyDescent="0.25">
      <c r="A15" s="167"/>
      <c r="B15" s="167"/>
      <c r="C15" s="167"/>
      <c r="D15" s="167"/>
      <c r="E15" s="167"/>
    </row>
    <row r="16" spans="1:8" x14ac:dyDescent="0.2">
      <c r="A16" s="102" t="s">
        <v>13</v>
      </c>
      <c r="B16" s="104">
        <v>103</v>
      </c>
      <c r="C16" s="100">
        <v>44580</v>
      </c>
      <c r="D16" s="64">
        <v>337227</v>
      </c>
      <c r="E16" s="101"/>
      <c r="H16" s="7"/>
    </row>
    <row r="17" spans="1:5" ht="13.5" thickBot="1" x14ac:dyDescent="0.25">
      <c r="A17" s="164"/>
      <c r="B17" s="164"/>
      <c r="C17" s="164"/>
      <c r="D17" s="164"/>
      <c r="E17" s="164"/>
    </row>
    <row r="18" spans="1:5" x14ac:dyDescent="0.2">
      <c r="A18" s="155" t="s">
        <v>14</v>
      </c>
      <c r="B18" s="97" t="s">
        <v>15</v>
      </c>
      <c r="C18" s="92">
        <v>44693</v>
      </c>
      <c r="D18" s="93">
        <v>88227</v>
      </c>
      <c r="E18" s="78" t="s">
        <v>76</v>
      </c>
    </row>
    <row r="19" spans="1:5" ht="13.5" thickBot="1" x14ac:dyDescent="0.25">
      <c r="A19" s="149"/>
      <c r="B19" s="261" t="s">
        <v>9</v>
      </c>
      <c r="C19" s="262">
        <v>44806</v>
      </c>
      <c r="D19" s="263">
        <v>895</v>
      </c>
      <c r="E19" s="24"/>
    </row>
    <row r="20" spans="1:5" ht="13.5" thickBot="1" x14ac:dyDescent="0.25">
      <c r="A20" s="42" t="s">
        <v>12</v>
      </c>
      <c r="B20" s="229">
        <f>SUM(D18:D19)</f>
        <v>89122</v>
      </c>
      <c r="C20" s="159"/>
      <c r="D20" s="160"/>
      <c r="E20" s="234"/>
    </row>
    <row r="21" spans="1:5" ht="13.5" thickBot="1" x14ac:dyDescent="0.25">
      <c r="A21" s="212"/>
      <c r="B21" s="212"/>
      <c r="C21" s="212"/>
      <c r="D21" s="212"/>
      <c r="E21" s="212"/>
    </row>
    <row r="22" spans="1:5" ht="13.5" thickBot="1" x14ac:dyDescent="0.25">
      <c r="A22" s="18" t="s">
        <v>16</v>
      </c>
      <c r="B22" s="8"/>
      <c r="C22" s="17"/>
      <c r="D22" s="25"/>
      <c r="E22" s="16" t="s">
        <v>17</v>
      </c>
    </row>
    <row r="23" spans="1:5" ht="13.5" thickBot="1" x14ac:dyDescent="0.25">
      <c r="A23" s="169"/>
      <c r="B23" s="169"/>
      <c r="C23" s="169"/>
      <c r="D23" s="169"/>
      <c r="E23" s="169"/>
    </row>
    <row r="24" spans="1:5" ht="13.5" thickBot="1" x14ac:dyDescent="0.25">
      <c r="A24" s="213" t="s">
        <v>18</v>
      </c>
      <c r="B24" s="9" t="s">
        <v>10</v>
      </c>
      <c r="C24" s="17">
        <v>44909</v>
      </c>
      <c r="D24" s="260">
        <v>1711</v>
      </c>
      <c r="E24" s="15" t="s">
        <v>77</v>
      </c>
    </row>
    <row r="25" spans="1:5" ht="13.5" thickBot="1" x14ac:dyDescent="0.25">
      <c r="A25" s="14" t="s">
        <v>12</v>
      </c>
      <c r="B25" s="159">
        <f>SUM(D24:D24)</f>
        <v>1711</v>
      </c>
      <c r="C25" s="159"/>
      <c r="D25" s="160"/>
      <c r="E25" s="31"/>
    </row>
    <row r="26" spans="1:5" ht="13.5" thickBot="1" x14ac:dyDescent="0.25">
      <c r="A26" s="4"/>
      <c r="B26" s="5"/>
      <c r="C26" s="5"/>
      <c r="D26" s="6"/>
      <c r="E26" s="5"/>
    </row>
    <row r="27" spans="1:5" x14ac:dyDescent="0.2">
      <c r="A27" s="246" t="s">
        <v>19</v>
      </c>
      <c r="B27" s="72" t="s">
        <v>20</v>
      </c>
      <c r="C27" s="55">
        <v>44578</v>
      </c>
      <c r="D27" s="73">
        <v>114914</v>
      </c>
      <c r="E27" s="96"/>
    </row>
    <row r="28" spans="1:5" x14ac:dyDescent="0.2">
      <c r="A28" s="150"/>
      <c r="B28" s="74" t="s">
        <v>21</v>
      </c>
      <c r="C28" s="75">
        <v>44637</v>
      </c>
      <c r="D28" s="76">
        <v>75618</v>
      </c>
      <c r="E28" s="94"/>
    </row>
    <row r="29" spans="1:5" x14ac:dyDescent="0.2">
      <c r="A29" s="150"/>
      <c r="B29" s="74" t="s">
        <v>10</v>
      </c>
      <c r="C29" s="75">
        <v>44727</v>
      </c>
      <c r="D29" s="76">
        <v>6443</v>
      </c>
      <c r="E29" s="94"/>
    </row>
    <row r="30" spans="1:5" x14ac:dyDescent="0.2">
      <c r="A30" s="150"/>
      <c r="B30" s="247" t="s">
        <v>10</v>
      </c>
      <c r="C30" s="89">
        <v>44812</v>
      </c>
      <c r="D30" s="90">
        <v>4443</v>
      </c>
      <c r="E30" s="215"/>
    </row>
    <row r="31" spans="1:5" x14ac:dyDescent="0.2">
      <c r="A31" s="150"/>
      <c r="B31" s="248" t="s">
        <v>9</v>
      </c>
      <c r="C31" s="63">
        <v>44824</v>
      </c>
      <c r="D31" s="91">
        <v>35694</v>
      </c>
      <c r="E31" s="249"/>
    </row>
    <row r="32" spans="1:5" x14ac:dyDescent="0.2">
      <c r="A32" s="150"/>
      <c r="B32" s="248" t="s">
        <v>10</v>
      </c>
      <c r="C32" s="63">
        <v>44859</v>
      </c>
      <c r="D32" s="91">
        <v>4234</v>
      </c>
      <c r="E32" s="249"/>
    </row>
    <row r="33" spans="1:5" x14ac:dyDescent="0.2">
      <c r="A33" s="150"/>
      <c r="B33" s="248" t="s">
        <v>10</v>
      </c>
      <c r="C33" s="63">
        <v>44875</v>
      </c>
      <c r="D33" s="91">
        <v>5471</v>
      </c>
      <c r="E33" s="249"/>
    </row>
    <row r="34" spans="1:5" x14ac:dyDescent="0.2">
      <c r="A34" s="150"/>
      <c r="B34" s="248" t="s">
        <v>10</v>
      </c>
      <c r="C34" s="63">
        <v>44895</v>
      </c>
      <c r="D34" s="91">
        <v>7858</v>
      </c>
      <c r="E34" s="249"/>
    </row>
    <row r="35" spans="1:5" ht="13.5" thickBot="1" x14ac:dyDescent="0.25">
      <c r="A35" s="150"/>
      <c r="B35" s="250" t="s">
        <v>9</v>
      </c>
      <c r="C35" s="251">
        <v>44911</v>
      </c>
      <c r="D35" s="252">
        <v>5966</v>
      </c>
      <c r="E35" s="253"/>
    </row>
    <row r="36" spans="1:5" x14ac:dyDescent="0.2">
      <c r="A36" s="62" t="s">
        <v>12</v>
      </c>
      <c r="B36" s="156">
        <f>SUM(D27:D35)</f>
        <v>260641</v>
      </c>
      <c r="C36" s="156"/>
      <c r="D36" s="157"/>
      <c r="E36" s="125"/>
    </row>
    <row r="37" spans="1:5" ht="13.5" thickBot="1" x14ac:dyDescent="0.25">
      <c r="A37" s="214"/>
      <c r="B37" s="258"/>
      <c r="C37" s="258"/>
      <c r="D37" s="258"/>
      <c r="E37" s="259"/>
    </row>
    <row r="38" spans="1:5" x14ac:dyDescent="0.2">
      <c r="A38" s="155" t="s">
        <v>22</v>
      </c>
      <c r="B38" s="72" t="s">
        <v>11</v>
      </c>
      <c r="C38" s="55">
        <v>44628</v>
      </c>
      <c r="D38" s="73">
        <v>30019</v>
      </c>
      <c r="E38" s="96"/>
    </row>
    <row r="39" spans="1:5" x14ac:dyDescent="0.2">
      <c r="A39" s="149"/>
      <c r="B39" s="111" t="s">
        <v>8</v>
      </c>
      <c r="C39" s="82">
        <v>44763</v>
      </c>
      <c r="D39" s="80">
        <v>20557</v>
      </c>
      <c r="E39" s="95"/>
    </row>
    <row r="40" spans="1:5" ht="13.5" thickBot="1" x14ac:dyDescent="0.25">
      <c r="A40" s="149"/>
      <c r="B40" s="238" t="s">
        <v>8</v>
      </c>
      <c r="C40" s="239">
        <v>44903</v>
      </c>
      <c r="D40" s="245">
        <v>26208</v>
      </c>
      <c r="E40" s="49"/>
    </row>
    <row r="41" spans="1:5" ht="13.5" thickBot="1" x14ac:dyDescent="0.25">
      <c r="A41" s="14" t="s">
        <v>12</v>
      </c>
      <c r="B41" s="159">
        <f>SUM(D38:D40)</f>
        <v>76784</v>
      </c>
      <c r="C41" s="159"/>
      <c r="D41" s="160"/>
      <c r="E41" s="31"/>
    </row>
    <row r="42" spans="1:5" x14ac:dyDescent="0.2">
      <c r="A42" s="59"/>
      <c r="B42" s="60"/>
      <c r="C42" s="60"/>
      <c r="D42" s="60"/>
      <c r="E42" s="61"/>
    </row>
    <row r="43" spans="1:5" ht="13.5" thickBot="1" x14ac:dyDescent="0.25">
      <c r="A43" s="4"/>
      <c r="B43" s="5"/>
      <c r="C43" s="5"/>
      <c r="D43" s="6"/>
      <c r="E43" s="5"/>
    </row>
    <row r="44" spans="1:5" x14ac:dyDescent="0.2">
      <c r="A44" s="153" t="s">
        <v>23</v>
      </c>
      <c r="B44" s="77"/>
      <c r="C44" s="55"/>
      <c r="D44" s="73"/>
      <c r="E44" s="78"/>
    </row>
    <row r="45" spans="1:5" ht="13.5" thickBot="1" x14ac:dyDescent="0.25">
      <c r="A45" s="181"/>
      <c r="B45" s="271"/>
      <c r="C45" s="239"/>
      <c r="D45" s="245"/>
      <c r="E45" s="24"/>
    </row>
    <row r="46" spans="1:5" ht="13.5" thickBot="1" x14ac:dyDescent="0.25">
      <c r="A46" s="41" t="s">
        <v>12</v>
      </c>
      <c r="B46" s="229">
        <f>SUM(D44:D45)</f>
        <v>0</v>
      </c>
      <c r="C46" s="159"/>
      <c r="D46" s="160"/>
      <c r="E46" s="31"/>
    </row>
    <row r="47" spans="1:5" ht="13.5" thickBot="1" x14ac:dyDescent="0.25">
      <c r="A47" s="169"/>
      <c r="B47" s="169"/>
      <c r="C47" s="169"/>
      <c r="D47" s="169"/>
      <c r="E47" s="169"/>
    </row>
    <row r="48" spans="1:5" x14ac:dyDescent="0.2">
      <c r="A48" s="153" t="s">
        <v>24</v>
      </c>
      <c r="B48" s="97" t="s">
        <v>10</v>
      </c>
      <c r="C48" s="92">
        <v>44923</v>
      </c>
      <c r="D48" s="93">
        <v>344</v>
      </c>
      <c r="E48" s="78" t="s">
        <v>25</v>
      </c>
    </row>
    <row r="49" spans="1:5" ht="13.5" thickBot="1" x14ac:dyDescent="0.25">
      <c r="A49" s="181"/>
      <c r="B49" s="255" t="s">
        <v>10</v>
      </c>
      <c r="C49" s="256">
        <v>44923</v>
      </c>
      <c r="D49" s="257">
        <v>1622</v>
      </c>
      <c r="E49" s="24" t="s">
        <v>26</v>
      </c>
    </row>
    <row r="50" spans="1:5" ht="12.75" customHeight="1" thickBot="1" x14ac:dyDescent="0.25">
      <c r="A50" s="41" t="s">
        <v>12</v>
      </c>
      <c r="B50" s="254">
        <f>D48+D49</f>
        <v>1966</v>
      </c>
      <c r="C50" s="254"/>
      <c r="D50" s="254"/>
      <c r="E50" s="221"/>
    </row>
    <row r="51" spans="1:5" ht="13.5" thickBot="1" x14ac:dyDescent="0.25">
      <c r="A51" s="170"/>
      <c r="B51" s="170"/>
      <c r="C51" s="170"/>
      <c r="D51" s="170"/>
      <c r="E51" s="170"/>
    </row>
    <row r="52" spans="1:5" x14ac:dyDescent="0.2">
      <c r="A52" s="246" t="s">
        <v>27</v>
      </c>
      <c r="B52" s="72" t="s">
        <v>28</v>
      </c>
      <c r="C52" s="55">
        <v>44593</v>
      </c>
      <c r="D52" s="73">
        <v>45029</v>
      </c>
      <c r="E52" s="96"/>
    </row>
    <row r="53" spans="1:5" x14ac:dyDescent="0.2">
      <c r="A53" s="150"/>
      <c r="B53" s="79" t="s">
        <v>10</v>
      </c>
      <c r="C53" s="75">
        <v>44641</v>
      </c>
      <c r="D53" s="76">
        <v>18464</v>
      </c>
      <c r="E53" s="94"/>
    </row>
    <row r="54" spans="1:5" x14ac:dyDescent="0.2">
      <c r="A54" s="150"/>
      <c r="B54" s="74" t="s">
        <v>10</v>
      </c>
      <c r="C54" s="75">
        <v>44676</v>
      </c>
      <c r="D54" s="76">
        <v>6182</v>
      </c>
      <c r="E54" s="94"/>
    </row>
    <row r="55" spans="1:5" x14ac:dyDescent="0.2">
      <c r="A55" s="150"/>
      <c r="B55" s="74" t="s">
        <v>10</v>
      </c>
      <c r="C55" s="75">
        <v>44707</v>
      </c>
      <c r="D55" s="76">
        <v>12105</v>
      </c>
      <c r="E55" s="94" t="s">
        <v>29</v>
      </c>
    </row>
    <row r="56" spans="1:5" x14ac:dyDescent="0.2">
      <c r="A56" s="150"/>
      <c r="B56" s="74" t="s">
        <v>10</v>
      </c>
      <c r="C56" s="75">
        <v>44719</v>
      </c>
      <c r="D56" s="76">
        <v>6693</v>
      </c>
      <c r="E56" s="94"/>
    </row>
    <row r="57" spans="1:5" x14ac:dyDescent="0.2">
      <c r="A57" s="150"/>
      <c r="B57" s="74" t="s">
        <v>9</v>
      </c>
      <c r="C57" s="75">
        <v>44725</v>
      </c>
      <c r="D57" s="76">
        <v>56131</v>
      </c>
      <c r="E57" s="94"/>
    </row>
    <row r="58" spans="1:5" x14ac:dyDescent="0.2">
      <c r="A58" s="150"/>
      <c r="B58" s="74" t="s">
        <v>20</v>
      </c>
      <c r="C58" s="75">
        <v>44782</v>
      </c>
      <c r="D58" s="76">
        <v>20737</v>
      </c>
      <c r="E58" s="94"/>
    </row>
    <row r="59" spans="1:5" x14ac:dyDescent="0.2">
      <c r="A59" s="150"/>
      <c r="B59" s="74" t="s">
        <v>10</v>
      </c>
      <c r="C59" s="75">
        <v>44810</v>
      </c>
      <c r="D59" s="76">
        <v>12261</v>
      </c>
      <c r="E59" s="94"/>
    </row>
    <row r="60" spans="1:5" x14ac:dyDescent="0.2">
      <c r="A60" s="150"/>
      <c r="B60" s="74" t="s">
        <v>20</v>
      </c>
      <c r="C60" s="75">
        <v>44830</v>
      </c>
      <c r="D60" s="76">
        <v>6023</v>
      </c>
      <c r="E60" s="94"/>
    </row>
    <row r="61" spans="1:5" x14ac:dyDescent="0.2">
      <c r="A61" s="150"/>
      <c r="B61" s="247" t="s">
        <v>9</v>
      </c>
      <c r="C61" s="89">
        <v>44837</v>
      </c>
      <c r="D61" s="90">
        <v>40770</v>
      </c>
      <c r="E61" s="98"/>
    </row>
    <row r="62" spans="1:5" x14ac:dyDescent="0.2">
      <c r="A62" s="150"/>
      <c r="B62" s="248" t="s">
        <v>10</v>
      </c>
      <c r="C62" s="63">
        <v>44909</v>
      </c>
      <c r="D62" s="91">
        <v>12440</v>
      </c>
      <c r="E62" s="249"/>
    </row>
    <row r="63" spans="1:5" ht="13.5" thickBot="1" x14ac:dyDescent="0.25">
      <c r="A63" s="150"/>
      <c r="B63" s="250" t="s">
        <v>9</v>
      </c>
      <c r="C63" s="251">
        <v>44916</v>
      </c>
      <c r="D63" s="252">
        <v>13657</v>
      </c>
      <c r="E63" s="253"/>
    </row>
    <row r="64" spans="1:5" ht="13.5" thickBot="1" x14ac:dyDescent="0.25">
      <c r="A64" s="14" t="s">
        <v>12</v>
      </c>
      <c r="B64" s="159">
        <f>SUM(D52:D63)</f>
        <v>250492</v>
      </c>
      <c r="C64" s="159"/>
      <c r="D64" s="160"/>
      <c r="E64" s="31"/>
    </row>
    <row r="65" spans="1:5" x14ac:dyDescent="0.2">
      <c r="A65" s="158"/>
      <c r="B65" s="158"/>
      <c r="C65" s="158"/>
      <c r="D65" s="158"/>
      <c r="E65" s="158"/>
    </row>
    <row r="66" spans="1:5" ht="13.5" thickBot="1" x14ac:dyDescent="0.25">
      <c r="A66" s="170"/>
      <c r="B66" s="170"/>
      <c r="C66" s="170"/>
      <c r="D66" s="170"/>
      <c r="E66" s="170"/>
    </row>
    <row r="67" spans="1:5" x14ac:dyDescent="0.2">
      <c r="A67" s="161" t="s">
        <v>30</v>
      </c>
      <c r="B67" s="77" t="s">
        <v>10</v>
      </c>
      <c r="C67" s="55">
        <v>44712</v>
      </c>
      <c r="D67" s="73">
        <v>4420</v>
      </c>
      <c r="E67" s="78"/>
    </row>
    <row r="68" spans="1:5" ht="13.5" thickBot="1" x14ac:dyDescent="0.25">
      <c r="A68" s="154"/>
      <c r="B68" s="238" t="s">
        <v>10</v>
      </c>
      <c r="C68" s="239">
        <v>44901</v>
      </c>
      <c r="D68" s="245">
        <v>3876</v>
      </c>
      <c r="E68" s="49"/>
    </row>
    <row r="69" spans="1:5" ht="12.75" customHeight="1" thickBot="1" x14ac:dyDescent="0.25">
      <c r="A69" s="26" t="s">
        <v>12</v>
      </c>
      <c r="B69" s="159">
        <f>SUM(D67:D68)</f>
        <v>8296</v>
      </c>
      <c r="C69" s="162"/>
      <c r="D69" s="163"/>
      <c r="E69" s="31"/>
    </row>
    <row r="70" spans="1:5" ht="12.75" customHeight="1" thickBot="1" x14ac:dyDescent="0.25">
      <c r="A70" s="183"/>
      <c r="B70" s="183"/>
      <c r="C70" s="183"/>
      <c r="D70" s="183"/>
      <c r="E70" s="183"/>
    </row>
    <row r="71" spans="1:5" x14ac:dyDescent="0.2">
      <c r="A71" s="151" t="s">
        <v>31</v>
      </c>
      <c r="B71" s="84" t="s">
        <v>20</v>
      </c>
      <c r="C71" s="54">
        <v>44664</v>
      </c>
      <c r="D71" s="85">
        <v>7080</v>
      </c>
      <c r="E71" s="216"/>
    </row>
    <row r="72" spans="1:5" x14ac:dyDescent="0.2">
      <c r="A72" s="152"/>
      <c r="B72" s="86" t="s">
        <v>20</v>
      </c>
      <c r="C72" s="87">
        <v>44697</v>
      </c>
      <c r="D72" s="88">
        <v>21274</v>
      </c>
      <c r="E72" s="217"/>
    </row>
    <row r="73" spans="1:5" x14ac:dyDescent="0.2">
      <c r="A73" s="152"/>
      <c r="B73" s="86" t="s">
        <v>20</v>
      </c>
      <c r="C73" s="87">
        <v>44729</v>
      </c>
      <c r="D73" s="88">
        <v>3588</v>
      </c>
      <c r="E73" s="217"/>
    </row>
    <row r="74" spans="1:5" ht="13.5" thickBot="1" x14ac:dyDescent="0.25">
      <c r="A74" s="152"/>
      <c r="B74" s="242" t="s">
        <v>20</v>
      </c>
      <c r="C74" s="243">
        <v>44818</v>
      </c>
      <c r="D74" s="244">
        <v>7275</v>
      </c>
      <c r="E74" s="241"/>
    </row>
    <row r="75" spans="1:5" ht="13.5" thickBot="1" x14ac:dyDescent="0.25">
      <c r="A75" s="33" t="s">
        <v>12</v>
      </c>
      <c r="B75" s="229">
        <f>SUM(D71:D74)</f>
        <v>39217</v>
      </c>
      <c r="C75" s="159"/>
      <c r="D75" s="160"/>
      <c r="E75" s="241"/>
    </row>
    <row r="76" spans="1:5" ht="13.5" thickBot="1" x14ac:dyDescent="0.25">
      <c r="A76" s="179"/>
      <c r="B76" s="179"/>
      <c r="C76" s="179"/>
      <c r="D76" s="179"/>
      <c r="E76" s="179"/>
    </row>
    <row r="77" spans="1:5" x14ac:dyDescent="0.2">
      <c r="A77" s="188" t="s">
        <v>32</v>
      </c>
      <c r="B77" s="72" t="s">
        <v>10</v>
      </c>
      <c r="C77" s="55">
        <v>44643</v>
      </c>
      <c r="D77" s="73">
        <v>36694</v>
      </c>
      <c r="E77" s="96"/>
    </row>
    <row r="78" spans="1:5" x14ac:dyDescent="0.2">
      <c r="A78" s="189"/>
      <c r="B78" s="111" t="s">
        <v>10</v>
      </c>
      <c r="C78" s="82">
        <v>44679</v>
      </c>
      <c r="D78" s="80">
        <v>10662</v>
      </c>
      <c r="E78" s="95"/>
    </row>
    <row r="79" spans="1:5" x14ac:dyDescent="0.2">
      <c r="A79" s="189"/>
      <c r="B79" s="111" t="s">
        <v>10</v>
      </c>
      <c r="C79" s="82">
        <v>44725</v>
      </c>
      <c r="D79" s="80">
        <v>26192</v>
      </c>
      <c r="E79" s="95"/>
    </row>
    <row r="80" spans="1:5" x14ac:dyDescent="0.2">
      <c r="A80" s="189"/>
      <c r="B80" s="111" t="s">
        <v>9</v>
      </c>
      <c r="C80" s="82">
        <v>44733</v>
      </c>
      <c r="D80" s="80">
        <v>54351</v>
      </c>
      <c r="E80" s="95"/>
    </row>
    <row r="81" spans="1:5" x14ac:dyDescent="0.2">
      <c r="A81" s="189"/>
      <c r="B81" s="111" t="s">
        <v>20</v>
      </c>
      <c r="C81" s="82">
        <v>44757</v>
      </c>
      <c r="D81" s="80">
        <v>20471</v>
      </c>
      <c r="E81" s="95"/>
    </row>
    <row r="82" spans="1:5" x14ac:dyDescent="0.2">
      <c r="A82" s="189"/>
      <c r="B82" s="111" t="s">
        <v>33</v>
      </c>
      <c r="C82" s="82">
        <v>44771</v>
      </c>
      <c r="D82" s="80">
        <v>40223</v>
      </c>
      <c r="E82" s="95"/>
    </row>
    <row r="83" spans="1:5" x14ac:dyDescent="0.2">
      <c r="A83" s="189"/>
      <c r="B83" s="111" t="s">
        <v>33</v>
      </c>
      <c r="C83" s="82">
        <v>44789</v>
      </c>
      <c r="D83" s="80">
        <v>44156</v>
      </c>
      <c r="E83" s="95"/>
    </row>
    <row r="84" spans="1:5" x14ac:dyDescent="0.2">
      <c r="A84" s="189"/>
      <c r="B84" s="111" t="s">
        <v>10</v>
      </c>
      <c r="C84" s="82">
        <v>44795</v>
      </c>
      <c r="D84" s="80">
        <v>9855</v>
      </c>
      <c r="E84" s="95"/>
    </row>
    <row r="85" spans="1:5" x14ac:dyDescent="0.2">
      <c r="A85" s="189"/>
      <c r="B85" s="111" t="s">
        <v>33</v>
      </c>
      <c r="C85" s="82">
        <v>44803</v>
      </c>
      <c r="D85" s="80">
        <v>24080</v>
      </c>
      <c r="E85" s="95"/>
    </row>
    <row r="86" spans="1:5" x14ac:dyDescent="0.2">
      <c r="A86" s="189"/>
      <c r="B86" s="111" t="s">
        <v>20</v>
      </c>
      <c r="C86" s="82">
        <v>44810</v>
      </c>
      <c r="D86" s="80">
        <v>14148</v>
      </c>
      <c r="E86" s="95"/>
    </row>
    <row r="87" spans="1:5" x14ac:dyDescent="0.2">
      <c r="A87" s="189"/>
      <c r="B87" s="111" t="s">
        <v>9</v>
      </c>
      <c r="C87" s="82">
        <v>44813</v>
      </c>
      <c r="D87" s="80">
        <v>27340</v>
      </c>
      <c r="E87" s="95"/>
    </row>
    <row r="88" spans="1:5" x14ac:dyDescent="0.2">
      <c r="A88" s="189"/>
      <c r="B88" s="111" t="s">
        <v>33</v>
      </c>
      <c r="C88" s="82">
        <v>44831</v>
      </c>
      <c r="D88" s="83">
        <v>30915</v>
      </c>
      <c r="E88" s="95"/>
    </row>
    <row r="89" spans="1:5" x14ac:dyDescent="0.2">
      <c r="A89" s="189"/>
      <c r="B89" s="111" t="s">
        <v>10</v>
      </c>
      <c r="C89" s="82">
        <v>44840</v>
      </c>
      <c r="D89" s="83">
        <v>6950</v>
      </c>
      <c r="E89" s="95"/>
    </row>
    <row r="90" spans="1:5" x14ac:dyDescent="0.2">
      <c r="A90" s="189"/>
      <c r="B90" s="111" t="s">
        <v>20</v>
      </c>
      <c r="C90" s="82">
        <v>44886</v>
      </c>
      <c r="D90" s="83">
        <v>29947</v>
      </c>
      <c r="E90" s="95"/>
    </row>
    <row r="91" spans="1:5" x14ac:dyDescent="0.2">
      <c r="A91" s="189"/>
      <c r="B91" s="111" t="s">
        <v>20</v>
      </c>
      <c r="C91" s="82">
        <v>44902</v>
      </c>
      <c r="D91" s="83">
        <v>45069</v>
      </c>
      <c r="E91" s="95"/>
    </row>
    <row r="92" spans="1:5" ht="13.5" thickBot="1" x14ac:dyDescent="0.25">
      <c r="A92" s="189"/>
      <c r="B92" s="238" t="s">
        <v>10</v>
      </c>
      <c r="C92" s="239">
        <v>44914</v>
      </c>
      <c r="D92" s="240">
        <v>12299</v>
      </c>
      <c r="E92" s="49"/>
    </row>
    <row r="93" spans="1:5" ht="13.5" thickBot="1" x14ac:dyDescent="0.25">
      <c r="A93" s="33" t="s">
        <v>12</v>
      </c>
      <c r="B93" s="235"/>
      <c r="C93" s="236"/>
      <c r="D93" s="146">
        <f>SUM(D77:D92)</f>
        <v>433352</v>
      </c>
      <c r="E93" s="237"/>
    </row>
    <row r="94" spans="1:5" ht="13.5" thickBot="1" x14ac:dyDescent="0.25">
      <c r="A94" s="183"/>
      <c r="B94" s="183"/>
      <c r="C94" s="183"/>
      <c r="D94" s="183"/>
      <c r="E94" s="183"/>
    </row>
    <row r="95" spans="1:5" ht="13.5" thickBot="1" x14ac:dyDescent="0.25">
      <c r="A95" s="145" t="s">
        <v>34</v>
      </c>
      <c r="B95" s="10" t="s">
        <v>9</v>
      </c>
      <c r="C95" s="17">
        <v>44819</v>
      </c>
      <c r="D95" s="260">
        <v>13341</v>
      </c>
      <c r="E95" s="15"/>
    </row>
    <row r="96" spans="1:5" ht="13.5" thickBot="1" x14ac:dyDescent="0.25">
      <c r="A96" s="218" t="s">
        <v>12</v>
      </c>
      <c r="B96" s="272">
        <f>SUM(D95:D95)</f>
        <v>13341</v>
      </c>
      <c r="C96" s="273"/>
      <c r="D96" s="273"/>
      <c r="E96" s="219"/>
    </row>
    <row r="97" spans="1:5" ht="13.5" thickBot="1" x14ac:dyDescent="0.25">
      <c r="A97" s="179"/>
      <c r="B97" s="179"/>
      <c r="C97" s="179"/>
      <c r="D97" s="179"/>
      <c r="E97" s="179"/>
    </row>
    <row r="98" spans="1:5" ht="12.75" customHeight="1" x14ac:dyDescent="0.2">
      <c r="A98" s="188" t="s">
        <v>35</v>
      </c>
      <c r="B98" s="72" t="s">
        <v>10</v>
      </c>
      <c r="C98" s="55">
        <v>44760</v>
      </c>
      <c r="D98" s="73">
        <v>6246</v>
      </c>
      <c r="E98" s="78"/>
    </row>
    <row r="99" spans="1:5" ht="12.75" customHeight="1" x14ac:dyDescent="0.2">
      <c r="A99" s="189"/>
      <c r="B99" s="111" t="s">
        <v>20</v>
      </c>
      <c r="C99" s="82">
        <v>44775</v>
      </c>
      <c r="D99" s="80">
        <v>12913</v>
      </c>
      <c r="E99" s="81"/>
    </row>
    <row r="100" spans="1:5" ht="12.75" customHeight="1" thickBot="1" x14ac:dyDescent="0.25">
      <c r="A100" s="189"/>
      <c r="B100" s="231" t="s">
        <v>10</v>
      </c>
      <c r="C100" s="232">
        <v>44879</v>
      </c>
      <c r="D100" s="233">
        <v>30271</v>
      </c>
      <c r="E100" s="234"/>
    </row>
    <row r="101" spans="1:5" ht="13.5" thickBot="1" x14ac:dyDescent="0.25">
      <c r="A101" s="220" t="s">
        <v>12</v>
      </c>
      <c r="B101" s="229">
        <f>SUM(D98:D100)</f>
        <v>49430</v>
      </c>
      <c r="C101" s="159"/>
      <c r="D101" s="159"/>
      <c r="E101" s="230"/>
    </row>
    <row r="102" spans="1:5" ht="13.5" thickBot="1" x14ac:dyDescent="0.25">
      <c r="A102" s="180"/>
      <c r="B102" s="180"/>
      <c r="C102" s="180"/>
      <c r="D102" s="180"/>
      <c r="E102" s="180"/>
    </row>
    <row r="103" spans="1:5" ht="13.5" thickBot="1" x14ac:dyDescent="0.25">
      <c r="A103" s="147" t="s">
        <v>36</v>
      </c>
      <c r="B103" s="276"/>
      <c r="C103" s="277"/>
      <c r="D103" s="278"/>
      <c r="E103" s="279"/>
    </row>
    <row r="104" spans="1:5" ht="13.5" thickBot="1" x14ac:dyDescent="0.25">
      <c r="A104" s="35" t="s">
        <v>12</v>
      </c>
      <c r="B104" s="194">
        <f>SUM(D103:D103)</f>
        <v>0</v>
      </c>
      <c r="C104" s="195"/>
      <c r="D104" s="274"/>
      <c r="E104" s="275"/>
    </row>
    <row r="105" spans="1:5" ht="13.5" thickBot="1" x14ac:dyDescent="0.25">
      <c r="A105" s="211"/>
      <c r="B105" s="211"/>
      <c r="C105" s="211"/>
      <c r="D105" s="211"/>
      <c r="E105" s="211"/>
    </row>
    <row r="106" spans="1:5" x14ac:dyDescent="0.2">
      <c r="A106" s="191" t="s">
        <v>37</v>
      </c>
      <c r="B106" s="68" t="s">
        <v>10</v>
      </c>
      <c r="C106" s="69">
        <v>44718</v>
      </c>
      <c r="D106" s="70">
        <v>13139</v>
      </c>
      <c r="E106" s="71"/>
    </row>
    <row r="107" spans="1:5" ht="13.5" thickBot="1" x14ac:dyDescent="0.25">
      <c r="A107" s="192"/>
      <c r="B107" s="238" t="s">
        <v>33</v>
      </c>
      <c r="C107" s="239">
        <v>44767</v>
      </c>
      <c r="D107" s="281">
        <v>56003</v>
      </c>
      <c r="E107" s="49"/>
    </row>
    <row r="108" spans="1:5" ht="13.5" thickBot="1" x14ac:dyDescent="0.25">
      <c r="A108" s="193"/>
      <c r="B108" s="229">
        <f>SUM(D106:D107)</f>
        <v>69142</v>
      </c>
      <c r="C108" s="162"/>
      <c r="D108" s="163"/>
      <c r="E108" s="280"/>
    </row>
    <row r="109" spans="1:5" ht="13.5" thickBot="1" x14ac:dyDescent="0.25">
      <c r="A109" s="38"/>
      <c r="B109" s="5"/>
      <c r="C109" s="46"/>
      <c r="D109" s="47"/>
      <c r="E109" s="48"/>
    </row>
    <row r="110" spans="1:5" ht="13.5" thickBot="1" x14ac:dyDescent="0.25">
      <c r="A110" s="143" t="s">
        <v>38</v>
      </c>
      <c r="B110" s="225"/>
      <c r="C110" s="226"/>
      <c r="D110" s="227"/>
      <c r="E110" s="228"/>
    </row>
    <row r="111" spans="1:5" ht="13.5" thickBot="1" x14ac:dyDescent="0.25">
      <c r="A111" s="35" t="s">
        <v>12</v>
      </c>
      <c r="B111" s="221"/>
      <c r="C111" s="222"/>
      <c r="D111" s="223">
        <f>SUM(D110:D110)</f>
        <v>0</v>
      </c>
      <c r="E111" s="224"/>
    </row>
    <row r="112" spans="1:5" ht="13.5" thickBot="1" x14ac:dyDescent="0.25">
      <c r="A112" s="190"/>
      <c r="B112" s="190"/>
      <c r="C112" s="190"/>
      <c r="D112" s="190"/>
      <c r="E112" s="190"/>
    </row>
    <row r="113" spans="1:5" ht="13.5" thickBot="1" x14ac:dyDescent="0.25">
      <c r="A113" s="18" t="s">
        <v>39</v>
      </c>
      <c r="B113" s="53" t="s">
        <v>20</v>
      </c>
      <c r="C113" s="28">
        <v>44727</v>
      </c>
      <c r="D113" s="29">
        <v>20860</v>
      </c>
      <c r="E113" s="16"/>
    </row>
    <row r="114" spans="1:5" x14ac:dyDescent="0.2">
      <c r="A114" s="142"/>
      <c r="B114" s="142"/>
      <c r="C114" s="142"/>
      <c r="D114" s="142"/>
      <c r="E114" s="142"/>
    </row>
    <row r="115" spans="1:5" ht="13.5" thickBot="1" x14ac:dyDescent="0.25">
      <c r="A115" s="112"/>
      <c r="B115" s="112"/>
      <c r="C115" s="112"/>
      <c r="D115" s="112"/>
      <c r="E115" s="112"/>
    </row>
    <row r="116" spans="1:5" x14ac:dyDescent="0.2">
      <c r="A116" s="286" t="s">
        <v>40</v>
      </c>
      <c r="B116" s="114" t="s">
        <v>10</v>
      </c>
      <c r="C116" s="115">
        <v>44571</v>
      </c>
      <c r="D116" s="116">
        <v>6630</v>
      </c>
      <c r="E116" s="141"/>
    </row>
    <row r="117" spans="1:5" ht="13.5" thickBot="1" x14ac:dyDescent="0.25">
      <c r="A117" s="287"/>
      <c r="B117" s="282" t="s">
        <v>10</v>
      </c>
      <c r="C117" s="283">
        <v>44915</v>
      </c>
      <c r="D117" s="284">
        <v>2300</v>
      </c>
      <c r="E117" s="285"/>
    </row>
    <row r="118" spans="1:5" ht="13.5" thickBot="1" x14ac:dyDescent="0.25">
      <c r="A118" s="113" t="s">
        <v>12</v>
      </c>
      <c r="B118" s="288">
        <f>D116+D117</f>
        <v>8930</v>
      </c>
      <c r="C118" s="289"/>
      <c r="D118" s="290"/>
      <c r="E118" s="291"/>
    </row>
    <row r="119" spans="1:5" ht="13.5" customHeight="1" thickBot="1" x14ac:dyDescent="0.25">
      <c r="A119" s="172"/>
      <c r="B119" s="172"/>
      <c r="C119" s="172"/>
      <c r="D119" s="172"/>
      <c r="E119" s="172"/>
    </row>
    <row r="120" spans="1:5" ht="13.5" thickBot="1" x14ac:dyDescent="0.25">
      <c r="A120" s="50" t="s">
        <v>41</v>
      </c>
      <c r="B120" s="37" t="s">
        <v>42</v>
      </c>
      <c r="C120" s="28">
        <v>44812</v>
      </c>
      <c r="D120" s="29">
        <v>152295</v>
      </c>
      <c r="E120" s="51"/>
    </row>
    <row r="121" spans="1:5" ht="13.5" thickBot="1" x14ac:dyDescent="0.25">
      <c r="A121" s="171"/>
      <c r="B121" s="171"/>
      <c r="C121" s="171"/>
      <c r="D121" s="171"/>
      <c r="E121" s="171"/>
    </row>
    <row r="122" spans="1:5" ht="13.5" thickBot="1" x14ac:dyDescent="0.25">
      <c r="A122" s="18" t="s">
        <v>43</v>
      </c>
      <c r="B122" s="8" t="s">
        <v>33</v>
      </c>
      <c r="C122" s="17">
        <v>44776</v>
      </c>
      <c r="D122" s="25">
        <v>54345</v>
      </c>
      <c r="E122" s="16"/>
    </row>
    <row r="123" spans="1:5" x14ac:dyDescent="0.25">
      <c r="A123" s="210"/>
      <c r="B123" s="210"/>
      <c r="C123" s="210"/>
      <c r="D123" s="210"/>
      <c r="E123" s="210"/>
    </row>
    <row r="124" spans="1:5" ht="13.5" thickBot="1" x14ac:dyDescent="0.25">
      <c r="A124" s="19" t="s">
        <v>44</v>
      </c>
      <c r="B124" s="10" t="s">
        <v>10</v>
      </c>
      <c r="C124" s="17">
        <v>44874</v>
      </c>
      <c r="D124" s="25">
        <v>16216</v>
      </c>
      <c r="E124" s="15"/>
    </row>
    <row r="125" spans="1:5" ht="13.5" thickBot="1" x14ac:dyDescent="0.25">
      <c r="A125" s="185"/>
      <c r="B125" s="185"/>
      <c r="C125" s="185"/>
      <c r="D125" s="185"/>
      <c r="E125" s="185"/>
    </row>
    <row r="126" spans="1:5" x14ac:dyDescent="0.2">
      <c r="A126" s="191" t="s">
        <v>45</v>
      </c>
      <c r="B126" s="65" t="s">
        <v>33</v>
      </c>
      <c r="C126" s="66">
        <v>44657</v>
      </c>
      <c r="D126" s="128">
        <v>42706</v>
      </c>
      <c r="E126" s="294"/>
    </row>
    <row r="127" spans="1:5" x14ac:dyDescent="0.2">
      <c r="A127" s="192"/>
      <c r="B127" s="65" t="s">
        <v>10</v>
      </c>
      <c r="C127" s="66">
        <v>44761</v>
      </c>
      <c r="D127" s="128">
        <v>3140</v>
      </c>
      <c r="E127" s="297"/>
    </row>
    <row r="128" spans="1:5" x14ac:dyDescent="0.2">
      <c r="A128" s="192"/>
      <c r="B128" s="107" t="s">
        <v>20</v>
      </c>
      <c r="C128" s="63">
        <v>44761</v>
      </c>
      <c r="D128" s="128">
        <v>13655</v>
      </c>
      <c r="E128" s="298"/>
    </row>
    <row r="129" spans="1:5" x14ac:dyDescent="0.2">
      <c r="A129" s="192"/>
      <c r="B129" s="107" t="s">
        <v>9</v>
      </c>
      <c r="C129" s="63">
        <v>44811</v>
      </c>
      <c r="D129" s="128">
        <v>25549</v>
      </c>
      <c r="E129" s="298"/>
    </row>
    <row r="130" spans="1:5" x14ac:dyDescent="0.2">
      <c r="A130" s="192"/>
      <c r="B130" s="107" t="s">
        <v>33</v>
      </c>
      <c r="C130" s="63">
        <v>44867</v>
      </c>
      <c r="D130" s="128">
        <v>15503</v>
      </c>
      <c r="E130" s="298"/>
    </row>
    <row r="131" spans="1:5" x14ac:dyDescent="0.2">
      <c r="A131" s="192"/>
      <c r="B131" s="129" t="s">
        <v>33</v>
      </c>
      <c r="C131" s="110">
        <v>44911</v>
      </c>
      <c r="D131" s="292">
        <v>34498</v>
      </c>
      <c r="E131" s="298"/>
    </row>
    <row r="132" spans="1:5" ht="13.5" thickBot="1" x14ac:dyDescent="0.25">
      <c r="A132" s="192"/>
      <c r="B132" s="129" t="s">
        <v>10</v>
      </c>
      <c r="C132" s="110">
        <v>44914</v>
      </c>
      <c r="D132" s="292">
        <v>12809</v>
      </c>
      <c r="E132" s="295"/>
    </row>
    <row r="133" spans="1:5" ht="13.5" thickBot="1" x14ac:dyDescent="0.25">
      <c r="A133" s="113" t="s">
        <v>12</v>
      </c>
      <c r="B133" s="196">
        <f>D126+D127+D128+D129+D130+D131+D132</f>
        <v>147860</v>
      </c>
      <c r="C133" s="197"/>
      <c r="D133" s="198"/>
      <c r="E133" s="293"/>
    </row>
    <row r="134" spans="1:5" ht="13.5" thickBot="1" x14ac:dyDescent="0.25">
      <c r="A134" s="52"/>
    </row>
    <row r="135" spans="1:5" x14ac:dyDescent="0.2">
      <c r="A135" s="151" t="s">
        <v>46</v>
      </c>
      <c r="B135" s="300" t="s">
        <v>20</v>
      </c>
      <c r="C135" s="301">
        <v>44581</v>
      </c>
      <c r="D135" s="302">
        <v>42099</v>
      </c>
      <c r="E135" s="299"/>
    </row>
    <row r="136" spans="1:5" x14ac:dyDescent="0.2">
      <c r="A136" s="204"/>
      <c r="B136" s="267" t="s">
        <v>10</v>
      </c>
      <c r="C136" s="63">
        <v>44811</v>
      </c>
      <c r="D136" s="128">
        <v>4100</v>
      </c>
      <c r="E136" s="298"/>
    </row>
    <row r="137" spans="1:5" ht="13.5" thickBot="1" x14ac:dyDescent="0.25">
      <c r="A137" s="205"/>
      <c r="B137" s="269" t="s">
        <v>10</v>
      </c>
      <c r="C137" s="251">
        <v>44867</v>
      </c>
      <c r="D137" s="303">
        <v>3749</v>
      </c>
      <c r="E137" s="295"/>
    </row>
    <row r="138" spans="1:5" ht="13.5" thickBot="1" x14ac:dyDescent="0.25">
      <c r="A138" s="117" t="s">
        <v>12</v>
      </c>
      <c r="B138" s="194">
        <f>D135+D136+D137</f>
        <v>49948</v>
      </c>
      <c r="C138" s="195"/>
      <c r="D138" s="195">
        <f>D135+D136</f>
        <v>46199</v>
      </c>
      <c r="E138" s="296"/>
    </row>
    <row r="139" spans="1:5" ht="13.5" thickBot="1" x14ac:dyDescent="0.25">
      <c r="A139" s="57"/>
      <c r="B139" s="57"/>
      <c r="C139" s="57"/>
      <c r="D139" s="57"/>
      <c r="E139" s="57"/>
    </row>
    <row r="140" spans="1:5" ht="13.5" thickBot="1" x14ac:dyDescent="0.25">
      <c r="A140" s="18" t="s">
        <v>47</v>
      </c>
      <c r="B140" s="8"/>
      <c r="C140" s="17"/>
      <c r="D140" s="25"/>
      <c r="E140" s="16"/>
    </row>
    <row r="141" spans="1:5" ht="13.5" thickBot="1" x14ac:dyDescent="0.25">
      <c r="A141" s="183"/>
      <c r="B141" s="183"/>
      <c r="C141" s="183"/>
      <c r="D141" s="183"/>
      <c r="E141" s="183"/>
    </row>
    <row r="142" spans="1:5" ht="13.5" thickBot="1" x14ac:dyDescent="0.25">
      <c r="A142" s="18" t="s">
        <v>48</v>
      </c>
      <c r="B142" s="20"/>
      <c r="C142" s="17"/>
      <c r="D142" s="25"/>
      <c r="E142" s="15"/>
    </row>
    <row r="143" spans="1:5" ht="13.5" thickBot="1" x14ac:dyDescent="0.25">
      <c r="A143" s="183"/>
      <c r="B143" s="183"/>
      <c r="C143" s="183"/>
      <c r="D143" s="183"/>
      <c r="E143" s="183"/>
    </row>
    <row r="144" spans="1:5" ht="13.5" thickBot="1" x14ac:dyDescent="0.25">
      <c r="A144" s="18" t="s">
        <v>49</v>
      </c>
      <c r="B144" s="20"/>
      <c r="C144" s="17"/>
      <c r="D144" s="25"/>
      <c r="E144" s="15"/>
    </row>
    <row r="145" spans="1:5" ht="13.5" thickBot="1" x14ac:dyDescent="0.25">
      <c r="A145" s="183"/>
      <c r="B145" s="183"/>
      <c r="C145" s="183"/>
      <c r="D145" s="183"/>
      <c r="E145" s="183"/>
    </row>
    <row r="146" spans="1:5" ht="13.5" thickBot="1" x14ac:dyDescent="0.25">
      <c r="A146" s="18" t="s">
        <v>50</v>
      </c>
      <c r="B146" s="20"/>
      <c r="C146" s="17"/>
      <c r="D146" s="25"/>
      <c r="E146" s="15"/>
    </row>
    <row r="147" spans="1:5" ht="13.5" thickBot="1" x14ac:dyDescent="0.25">
      <c r="A147" s="183"/>
      <c r="B147" s="183"/>
      <c r="C147" s="183"/>
      <c r="D147" s="183"/>
      <c r="E147" s="183"/>
    </row>
    <row r="148" spans="1:5" ht="13.5" thickBot="1" x14ac:dyDescent="0.25">
      <c r="A148" s="39" t="s">
        <v>51</v>
      </c>
      <c r="B148" s="9"/>
      <c r="C148" s="17"/>
      <c r="D148" s="25"/>
      <c r="E148" s="16"/>
    </row>
    <row r="149" spans="1:5" ht="13.5" thickBot="1" x14ac:dyDescent="0.25">
      <c r="A149" s="210"/>
      <c r="B149" s="210"/>
      <c r="C149" s="210"/>
      <c r="D149" s="210"/>
      <c r="E149" s="210"/>
    </row>
    <row r="150" spans="1:5" ht="13.5" thickBot="1" x14ac:dyDescent="0.25">
      <c r="A150" s="18" t="s">
        <v>52</v>
      </c>
      <c r="B150" s="37"/>
      <c r="C150" s="28"/>
      <c r="D150" s="40"/>
      <c r="E150" s="30"/>
    </row>
    <row r="151" spans="1:5" ht="13.5" thickBot="1" x14ac:dyDescent="0.25">
      <c r="A151" s="58"/>
      <c r="B151" s="58"/>
      <c r="C151" s="58"/>
      <c r="D151" s="58"/>
      <c r="E151" s="58"/>
    </row>
    <row r="152" spans="1:5" ht="13.5" thickBot="1" x14ac:dyDescent="0.25">
      <c r="A152" s="18" t="s">
        <v>53</v>
      </c>
      <c r="B152" s="27"/>
      <c r="C152" s="28"/>
      <c r="D152" s="29"/>
      <c r="E152" s="30"/>
    </row>
    <row r="153" spans="1:5" ht="13.5" thickBot="1" x14ac:dyDescent="0.25">
      <c r="A153" s="56"/>
      <c r="B153" s="43"/>
      <c r="C153" s="44"/>
      <c r="D153" s="45"/>
      <c r="E153" s="58"/>
    </row>
    <row r="154" spans="1:5" ht="13.5" thickBot="1" x14ac:dyDescent="0.25">
      <c r="A154" s="36" t="s">
        <v>54</v>
      </c>
      <c r="B154" s="37" t="s">
        <v>10</v>
      </c>
      <c r="C154" s="28">
        <v>44872</v>
      </c>
      <c r="D154" s="29">
        <v>20543</v>
      </c>
      <c r="E154" s="30" t="s">
        <v>55</v>
      </c>
    </row>
    <row r="155" spans="1:5" ht="13.5" thickBot="1" x14ac:dyDescent="0.25">
      <c r="A155" s="56"/>
      <c r="B155" s="43"/>
      <c r="C155" s="44"/>
      <c r="D155" s="45"/>
      <c r="E155" s="58"/>
    </row>
    <row r="156" spans="1:5" ht="13.5" thickBot="1" x14ac:dyDescent="0.25">
      <c r="A156" s="36" t="s">
        <v>56</v>
      </c>
      <c r="B156" s="37" t="s">
        <v>10</v>
      </c>
      <c r="C156" s="55">
        <v>44595</v>
      </c>
      <c r="D156" s="29">
        <v>4661</v>
      </c>
      <c r="E156" s="30"/>
    </row>
    <row r="157" spans="1:5" ht="13.5" thickBot="1" x14ac:dyDescent="0.25">
      <c r="A157" s="56"/>
      <c r="B157" s="43"/>
      <c r="C157" s="44"/>
      <c r="D157" s="45"/>
      <c r="E157" s="58"/>
    </row>
    <row r="158" spans="1:5" ht="13.5" thickBot="1" x14ac:dyDescent="0.25">
      <c r="A158" s="202" t="s">
        <v>57</v>
      </c>
      <c r="B158" s="123" t="s">
        <v>10</v>
      </c>
      <c r="C158" s="110">
        <v>44683</v>
      </c>
      <c r="D158" s="130">
        <v>39543</v>
      </c>
      <c r="E158" s="135"/>
    </row>
    <row r="159" spans="1:5" ht="13.5" thickBot="1" x14ac:dyDescent="0.25">
      <c r="A159" s="203"/>
      <c r="B159" s="131" t="s">
        <v>9</v>
      </c>
      <c r="C159" s="132">
        <v>44889</v>
      </c>
      <c r="D159" s="133">
        <v>36312</v>
      </c>
      <c r="E159" s="134"/>
    </row>
    <row r="160" spans="1:5" ht="13.5" thickBot="1" x14ac:dyDescent="0.25">
      <c r="A160" s="136" t="s">
        <v>12</v>
      </c>
      <c r="B160" s="137"/>
      <c r="C160" s="138"/>
      <c r="D160" s="139">
        <f>D158+D159</f>
        <v>75855</v>
      </c>
      <c r="E160" s="140"/>
    </row>
    <row r="161" spans="1:5" ht="13.5" thickBot="1" x14ac:dyDescent="0.25">
      <c r="A161" s="112"/>
      <c r="B161" s="119"/>
      <c r="C161" s="120"/>
      <c r="D161" s="121"/>
      <c r="E161" s="122"/>
    </row>
    <row r="162" spans="1:5" ht="13.5" thickBot="1" x14ac:dyDescent="0.25">
      <c r="A162" s="36" t="s">
        <v>58</v>
      </c>
      <c r="B162" s="37" t="s">
        <v>10</v>
      </c>
      <c r="C162" s="55">
        <v>44756</v>
      </c>
      <c r="D162" s="29">
        <v>6293</v>
      </c>
      <c r="E162" s="30"/>
    </row>
    <row r="163" spans="1:5" ht="13.5" thickBot="1" x14ac:dyDescent="0.25">
      <c r="A163" s="112"/>
      <c r="B163" s="119"/>
      <c r="C163" s="120"/>
      <c r="D163" s="121"/>
      <c r="E163" s="122"/>
    </row>
    <row r="164" spans="1:5" ht="13.5" thickBot="1" x14ac:dyDescent="0.25">
      <c r="A164" s="36" t="s">
        <v>59</v>
      </c>
      <c r="B164" s="37" t="s">
        <v>10</v>
      </c>
      <c r="C164" s="55">
        <v>44781</v>
      </c>
      <c r="D164" s="29">
        <v>9842</v>
      </c>
      <c r="E164" s="30"/>
    </row>
    <row r="165" spans="1:5" ht="13.5" thickBot="1" x14ac:dyDescent="0.25">
      <c r="A165" s="56"/>
      <c r="B165" s="43"/>
      <c r="C165" s="44"/>
      <c r="D165" s="45"/>
      <c r="E165" s="58"/>
    </row>
    <row r="166" spans="1:5" ht="13.5" thickBot="1" x14ac:dyDescent="0.25">
      <c r="A166" s="127" t="s">
        <v>60</v>
      </c>
      <c r="B166" s="126" t="s">
        <v>10</v>
      </c>
      <c r="C166" s="66">
        <v>44847</v>
      </c>
      <c r="D166" s="118">
        <v>112008</v>
      </c>
      <c r="E166" s="67"/>
    </row>
    <row r="167" spans="1:5" ht="13.5" thickBot="1" x14ac:dyDescent="0.25">
      <c r="A167" s="56"/>
      <c r="B167" s="43"/>
      <c r="C167" s="44"/>
      <c r="D167" s="45"/>
      <c r="E167" s="58"/>
    </row>
    <row r="168" spans="1:5" ht="13.5" thickBot="1" x14ac:dyDescent="0.25">
      <c r="A168" s="36" t="s">
        <v>61</v>
      </c>
      <c r="B168" s="37"/>
      <c r="C168" s="28"/>
      <c r="D168" s="29"/>
      <c r="E168" s="30" t="s">
        <v>62</v>
      </c>
    </row>
    <row r="169" spans="1:5" ht="13.5" thickBot="1" x14ac:dyDescent="0.25">
      <c r="A169" s="144"/>
      <c r="B169" s="43"/>
      <c r="C169" s="44"/>
      <c r="D169" s="45"/>
      <c r="E169" s="148"/>
    </row>
    <row r="170" spans="1:5" x14ac:dyDescent="0.2">
      <c r="A170" s="199" t="s">
        <v>63</v>
      </c>
      <c r="B170" s="114" t="s">
        <v>20</v>
      </c>
      <c r="C170" s="115">
        <v>44571</v>
      </c>
      <c r="D170" s="304">
        <v>3556</v>
      </c>
      <c r="E170" s="294"/>
    </row>
    <row r="171" spans="1:5" x14ac:dyDescent="0.2">
      <c r="A171" s="200"/>
      <c r="B171" s="65" t="s">
        <v>10</v>
      </c>
      <c r="C171" s="66">
        <v>44651</v>
      </c>
      <c r="D171" s="305">
        <v>4499</v>
      </c>
      <c r="E171" s="297"/>
    </row>
    <row r="172" spans="1:5" x14ac:dyDescent="0.2">
      <c r="A172" s="200"/>
      <c r="B172" s="65" t="s">
        <v>10</v>
      </c>
      <c r="C172" s="66">
        <v>44670</v>
      </c>
      <c r="D172" s="305">
        <v>7913</v>
      </c>
      <c r="E172" s="297"/>
    </row>
    <row r="173" spans="1:5" x14ac:dyDescent="0.2">
      <c r="A173" s="200"/>
      <c r="B173" s="65" t="s">
        <v>10</v>
      </c>
      <c r="C173" s="66">
        <v>44720</v>
      </c>
      <c r="D173" s="305">
        <v>2290</v>
      </c>
      <c r="E173" s="297"/>
    </row>
    <row r="174" spans="1:5" x14ac:dyDescent="0.2">
      <c r="A174" s="200"/>
      <c r="B174" s="65" t="s">
        <v>10</v>
      </c>
      <c r="C174" s="66">
        <v>44732</v>
      </c>
      <c r="D174" s="305">
        <v>3213</v>
      </c>
      <c r="E174" s="298"/>
    </row>
    <row r="175" spans="1:5" x14ac:dyDescent="0.2">
      <c r="A175" s="200"/>
      <c r="B175" s="123" t="s">
        <v>10</v>
      </c>
      <c r="C175" s="124">
        <v>44756</v>
      </c>
      <c r="D175" s="306">
        <v>4874</v>
      </c>
      <c r="E175" s="298"/>
    </row>
    <row r="176" spans="1:5" x14ac:dyDescent="0.2">
      <c r="A176" s="200"/>
      <c r="B176" s="65" t="s">
        <v>10</v>
      </c>
      <c r="C176" s="66">
        <v>44797</v>
      </c>
      <c r="D176" s="305">
        <v>2082</v>
      </c>
      <c r="E176" s="298"/>
    </row>
    <row r="177" spans="1:7" x14ac:dyDescent="0.2">
      <c r="A177" s="200"/>
      <c r="B177" s="123" t="s">
        <v>9</v>
      </c>
      <c r="C177" s="124">
        <v>44845</v>
      </c>
      <c r="D177" s="306">
        <v>22434</v>
      </c>
      <c r="E177" s="298"/>
    </row>
    <row r="178" spans="1:7" x14ac:dyDescent="0.2">
      <c r="A178" s="200"/>
      <c r="B178" s="123" t="s">
        <v>10</v>
      </c>
      <c r="C178" s="124">
        <v>44894</v>
      </c>
      <c r="D178" s="306">
        <v>4066</v>
      </c>
      <c r="E178" s="298"/>
    </row>
    <row r="179" spans="1:7" ht="13.5" thickBot="1" x14ac:dyDescent="0.25">
      <c r="A179" s="201"/>
      <c r="B179" s="123" t="s">
        <v>20</v>
      </c>
      <c r="C179" s="124">
        <v>44915</v>
      </c>
      <c r="D179" s="306">
        <v>6486</v>
      </c>
      <c r="E179" s="307"/>
    </row>
    <row r="180" spans="1:7" ht="13.5" thickBot="1" x14ac:dyDescent="0.25">
      <c r="A180" s="113" t="s">
        <v>12</v>
      </c>
      <c r="B180" s="308">
        <f>D170+D171+D172+D173+D174+D175+D176+D177+D178+D179</f>
        <v>61413</v>
      </c>
      <c r="C180" s="309"/>
      <c r="D180" s="309"/>
      <c r="E180" s="30"/>
    </row>
    <row r="181" spans="1:7" ht="13.5" thickBot="1" x14ac:dyDescent="0.25">
      <c r="A181" s="56"/>
      <c r="B181" s="43"/>
      <c r="C181" s="44"/>
      <c r="D181" s="45"/>
      <c r="E181" s="58"/>
    </row>
    <row r="182" spans="1:7" x14ac:dyDescent="0.2">
      <c r="A182" s="322" t="s">
        <v>64</v>
      </c>
      <c r="B182" s="324" t="s">
        <v>10</v>
      </c>
      <c r="C182" s="325">
        <v>44620</v>
      </c>
      <c r="D182" s="326">
        <v>42122</v>
      </c>
      <c r="E182" s="327"/>
    </row>
    <row r="183" spans="1:7" ht="13.5" thickBot="1" x14ac:dyDescent="0.25">
      <c r="A183" s="323"/>
      <c r="B183" s="328" t="s">
        <v>10</v>
      </c>
      <c r="C183" s="283">
        <v>44672</v>
      </c>
      <c r="D183" s="329">
        <v>17870</v>
      </c>
      <c r="E183" s="330"/>
    </row>
    <row r="184" spans="1:7" ht="13.5" thickBot="1" x14ac:dyDescent="0.25">
      <c r="A184" s="35" t="s">
        <v>12</v>
      </c>
      <c r="B184" s="194">
        <f>D182+D183</f>
        <v>59992</v>
      </c>
      <c r="C184" s="195"/>
      <c r="D184" s="274"/>
      <c r="E184" s="275"/>
    </row>
    <row r="185" spans="1:7" x14ac:dyDescent="0.2">
      <c r="A185" s="186"/>
      <c r="B185" s="186"/>
      <c r="C185" s="186"/>
      <c r="D185" s="186"/>
      <c r="E185" s="186"/>
      <c r="F185" s="186"/>
    </row>
    <row r="186" spans="1:7" x14ac:dyDescent="0.2">
      <c r="A186" s="186"/>
      <c r="B186" s="186"/>
      <c r="C186" s="186"/>
      <c r="D186" s="186"/>
      <c r="E186" s="186"/>
      <c r="F186" s="186"/>
    </row>
    <row r="187" spans="1:7" ht="13.5" thickBot="1" x14ac:dyDescent="0.25">
      <c r="A187" s="186"/>
      <c r="B187" s="186"/>
      <c r="C187" s="186"/>
      <c r="D187" s="186"/>
      <c r="E187" s="186"/>
      <c r="F187" s="186"/>
    </row>
    <row r="188" spans="1:7" ht="13.5" thickBot="1" x14ac:dyDescent="0.25">
      <c r="A188" s="32" t="s">
        <v>65</v>
      </c>
      <c r="B188" s="310" t="s">
        <v>66</v>
      </c>
      <c r="C188" s="310"/>
      <c r="D188" s="310"/>
      <c r="E188" s="311"/>
    </row>
    <row r="189" spans="1:7" ht="13.5" thickBot="1" x14ac:dyDescent="0.25">
      <c r="A189" s="187"/>
      <c r="B189" s="187"/>
      <c r="C189" s="187"/>
      <c r="D189" s="187"/>
      <c r="E189" s="187"/>
      <c r="F189" s="187"/>
    </row>
    <row r="190" spans="1:7" ht="13.5" thickBot="1" x14ac:dyDescent="0.25">
      <c r="A190" s="32" t="s">
        <v>67</v>
      </c>
      <c r="B190" s="182" t="s">
        <v>68</v>
      </c>
      <c r="C190" s="183"/>
      <c r="D190" s="183"/>
      <c r="E190" s="184"/>
    </row>
    <row r="191" spans="1:7" ht="13.5" thickBot="1" x14ac:dyDescent="0.25">
      <c r="A191" s="186"/>
      <c r="B191" s="186"/>
      <c r="C191" s="186"/>
      <c r="D191" s="186"/>
      <c r="E191" s="186"/>
      <c r="F191" s="186"/>
    </row>
    <row r="192" spans="1:7" ht="13.5" thickBot="1" x14ac:dyDescent="0.25">
      <c r="A192" s="32" t="s">
        <v>69</v>
      </c>
      <c r="B192" s="312" t="s">
        <v>70</v>
      </c>
      <c r="C192" s="312"/>
      <c r="D192" s="312"/>
      <c r="E192" s="313"/>
      <c r="G192" s="7"/>
    </row>
    <row r="193" spans="1:6" ht="13.5" thickBot="1" x14ac:dyDescent="0.25">
      <c r="A193" s="314"/>
      <c r="B193" s="314"/>
      <c r="C193" s="314"/>
      <c r="D193" s="314"/>
      <c r="E193" s="314"/>
    </row>
    <row r="194" spans="1:6" ht="13.5" thickBot="1" x14ac:dyDescent="0.25">
      <c r="A194" s="32" t="s">
        <v>71</v>
      </c>
      <c r="B194" s="315" t="s">
        <v>72</v>
      </c>
      <c r="C194" s="316"/>
      <c r="D194" s="316"/>
      <c r="E194" s="317"/>
    </row>
    <row r="195" spans="1:6" ht="13.5" thickBot="1" x14ac:dyDescent="0.25">
      <c r="A195" s="314"/>
      <c r="B195" s="314"/>
      <c r="C195" s="314"/>
      <c r="D195" s="314"/>
      <c r="E195" s="314"/>
    </row>
    <row r="196" spans="1:6" ht="13.5" thickBot="1" x14ac:dyDescent="0.25">
      <c r="A196" s="319" t="s">
        <v>73</v>
      </c>
      <c r="B196" s="320" t="s">
        <v>74</v>
      </c>
      <c r="C196" s="320"/>
      <c r="D196" s="320"/>
      <c r="E196" s="321"/>
    </row>
    <row r="197" spans="1:6" x14ac:dyDescent="0.2">
      <c r="A197" s="318"/>
      <c r="B197" s="318"/>
      <c r="C197" s="318"/>
      <c r="D197" s="318"/>
      <c r="E197" s="318"/>
    </row>
    <row r="198" spans="1:6" x14ac:dyDescent="0.2">
      <c r="B198" s="7"/>
    </row>
    <row r="199" spans="1:6" x14ac:dyDescent="0.2">
      <c r="A199"/>
    </row>
    <row r="200" spans="1:6" x14ac:dyDescent="0.2">
      <c r="A200" s="34" t="s">
        <v>75</v>
      </c>
      <c r="B200" s="12">
        <v>44923</v>
      </c>
      <c r="C200" s="99">
        <v>2667483</v>
      </c>
      <c r="D200" s="13"/>
    </row>
    <row r="201" spans="1:6" x14ac:dyDescent="0.2">
      <c r="A201"/>
    </row>
    <row r="202" spans="1:6" x14ac:dyDescent="0.2">
      <c r="A202"/>
      <c r="E202" s="7"/>
    </row>
    <row r="203" spans="1:6" x14ac:dyDescent="0.2">
      <c r="A203"/>
      <c r="E203" s="7"/>
    </row>
    <row r="204" spans="1:6" x14ac:dyDescent="0.2">
      <c r="A204"/>
      <c r="E204" s="7"/>
      <c r="F204" s="11"/>
    </row>
    <row r="205" spans="1:6" x14ac:dyDescent="0.2">
      <c r="A205"/>
      <c r="E205" s="7"/>
    </row>
    <row r="206" spans="1:6" x14ac:dyDescent="0.2">
      <c r="A206"/>
      <c r="E206" s="99"/>
    </row>
    <row r="207" spans="1:6" x14ac:dyDescent="0.2">
      <c r="A207"/>
      <c r="E207" s="7"/>
    </row>
    <row r="208" spans="1:6" x14ac:dyDescent="0.2">
      <c r="A208"/>
      <c r="E208" s="7"/>
    </row>
    <row r="209" spans="1:2" x14ac:dyDescent="0.2">
      <c r="A209"/>
    </row>
    <row r="210" spans="1:2" x14ac:dyDescent="0.2">
      <c r="A210"/>
    </row>
    <row r="211" spans="1:2" x14ac:dyDescent="0.2">
      <c r="A211"/>
    </row>
    <row r="212" spans="1:2" x14ac:dyDescent="0.2">
      <c r="A212"/>
    </row>
    <row r="213" spans="1:2" x14ac:dyDescent="0.2">
      <c r="A213"/>
    </row>
    <row r="214" spans="1:2" x14ac:dyDescent="0.2">
      <c r="A214"/>
    </row>
    <row r="215" spans="1:2" x14ac:dyDescent="0.2">
      <c r="B215" s="7"/>
    </row>
  </sheetData>
  <sheetProtection selectLockedCells="1" selectUnlockedCells="1"/>
  <mergeCells count="76">
    <mergeCell ref="A143:E143"/>
    <mergeCell ref="A141:E141"/>
    <mergeCell ref="B118:D118"/>
    <mergeCell ref="A116:A117"/>
    <mergeCell ref="B96:D96"/>
    <mergeCell ref="A112:E112"/>
    <mergeCell ref="A106:A108"/>
    <mergeCell ref="B138:D138"/>
    <mergeCell ref="B133:D133"/>
    <mergeCell ref="A126:A132"/>
    <mergeCell ref="A135:A137"/>
    <mergeCell ref="B101:D101"/>
    <mergeCell ref="B108:D108"/>
    <mergeCell ref="A102:E102"/>
    <mergeCell ref="A94:E94"/>
    <mergeCell ref="A98:A100"/>
    <mergeCell ref="B64:D64"/>
    <mergeCell ref="A77:A92"/>
    <mergeCell ref="B75:D75"/>
    <mergeCell ref="A105:E105"/>
    <mergeCell ref="A76:E76"/>
    <mergeCell ref="A97:E97"/>
    <mergeCell ref="A145:E145"/>
    <mergeCell ref="A147:E147"/>
    <mergeCell ref="B188:E188"/>
    <mergeCell ref="A189:F189"/>
    <mergeCell ref="B180:D180"/>
    <mergeCell ref="B184:D184"/>
    <mergeCell ref="A182:A183"/>
    <mergeCell ref="A170:A179"/>
    <mergeCell ref="A158:A159"/>
    <mergeCell ref="A197:E197"/>
    <mergeCell ref="B194:E194"/>
    <mergeCell ref="B104:D104"/>
    <mergeCell ref="A123:E123"/>
    <mergeCell ref="B190:E190"/>
    <mergeCell ref="A193:E193"/>
    <mergeCell ref="B192:E192"/>
    <mergeCell ref="A149:E149"/>
    <mergeCell ref="B196:E196"/>
    <mergeCell ref="A125:E125"/>
    <mergeCell ref="A121:E121"/>
    <mergeCell ref="A191:F191"/>
    <mergeCell ref="A185:F187"/>
    <mergeCell ref="A51:E51"/>
    <mergeCell ref="A119:E119"/>
    <mergeCell ref="A195:E195"/>
    <mergeCell ref="A1:E2"/>
    <mergeCell ref="A3:E3"/>
    <mergeCell ref="A17:E17"/>
    <mergeCell ref="A67:A68"/>
    <mergeCell ref="A5:E5"/>
    <mergeCell ref="A37:E37"/>
    <mergeCell ref="B20:D20"/>
    <mergeCell ref="A23:E23"/>
    <mergeCell ref="B14:D14"/>
    <mergeCell ref="A15:E15"/>
    <mergeCell ref="A7:A10"/>
    <mergeCell ref="A21:E21"/>
    <mergeCell ref="B25:D25"/>
    <mergeCell ref="A18:A19"/>
    <mergeCell ref="A38:A40"/>
    <mergeCell ref="A71:A74"/>
    <mergeCell ref="A48:A49"/>
    <mergeCell ref="A27:A35"/>
    <mergeCell ref="B36:D36"/>
    <mergeCell ref="A47:E47"/>
    <mergeCell ref="B41:D41"/>
    <mergeCell ref="A44:A45"/>
    <mergeCell ref="B69:D69"/>
    <mergeCell ref="B46:D46"/>
    <mergeCell ref="A66:E66"/>
    <mergeCell ref="B50:D50"/>
    <mergeCell ref="A52:A63"/>
    <mergeCell ref="A65:E65"/>
    <mergeCell ref="A70:E70"/>
  </mergeCells>
  <phoneticPr fontId="3" type="noConversion"/>
  <pageMargins left="0.11811023622047245" right="0.32" top="0.31496062992125984" bottom="0.39370078740157483" header="0.19685039370078741" footer="0.1574803149606299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FC17DEC9685B48B263B4DAE81FDF17" ma:contentTypeVersion="2" ma:contentTypeDescription="Vytvoří nový dokument" ma:contentTypeScope="" ma:versionID="7218b6bec4562d9eef9eddbb137b7f60">
  <xsd:schema xmlns:xsd="http://www.w3.org/2001/XMLSchema" xmlns:xs="http://www.w3.org/2001/XMLSchema" xmlns:p="http://schemas.microsoft.com/office/2006/metadata/properties" xmlns:ns2="0ce9b91a-2fb0-4277-a501-63bd4ac42a78" targetNamespace="http://schemas.microsoft.com/office/2006/metadata/properties" ma:root="true" ma:fieldsID="818239b9bb88c4e8cc89d45c2bfadad8" ns2:_="">
    <xsd:import namespace="0ce9b91a-2fb0-4277-a501-63bd4ac42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9b91a-2fb0-4277-a501-63bd4ac42a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FCE337-1A4A-428F-9C40-2933E0B2D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9b91a-2fb0-4277-a501-63bd4ac42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43C3B-2B9C-4DD1-A458-232DD2DD38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ČEZData, s.r.o.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</dc:creator>
  <cp:keywords/>
  <dc:description/>
  <cp:lastModifiedBy>Vojslavská Klára</cp:lastModifiedBy>
  <cp:revision/>
  <dcterms:created xsi:type="dcterms:W3CDTF">2009-12-30T05:37:36Z</dcterms:created>
  <dcterms:modified xsi:type="dcterms:W3CDTF">2023-01-03T10:36:27Z</dcterms:modified>
  <cp:category/>
  <cp:contentStatus/>
</cp:coreProperties>
</file>