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Personal\RADA MĚSTA\ARCHIV 2018\Fotbalová akademie Poborského\"/>
    </mc:Choice>
  </mc:AlternateContent>
  <bookViews>
    <workbookView xWindow="0" yWindow="0" windowWidth="20496" windowHeight="7908" tabRatio="896" activeTab="2"/>
  </bookViews>
  <sheets>
    <sheet name="podrobný_rozpad" sheetId="11" r:id="rId1"/>
    <sheet name="souhrn_grafy" sheetId="12" r:id="rId2"/>
    <sheet name="finance z.s." sheetId="1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7" i="13" l="1"/>
  <c r="F17" i="13"/>
  <c r="N8" i="11" l="1"/>
  <c r="M33" i="11"/>
  <c r="S33" i="11"/>
  <c r="M62" i="11"/>
  <c r="S62" i="11"/>
</calcChain>
</file>

<file path=xl/sharedStrings.xml><?xml version="1.0" encoding="utf-8"?>
<sst xmlns="http://schemas.openxmlformats.org/spreadsheetml/2006/main" count="70" uniqueCount="55">
  <si>
    <t>soustředění</t>
  </si>
  <si>
    <t>sportovní vybavení</t>
  </si>
  <si>
    <t>zdravotní materiál</t>
  </si>
  <si>
    <t>elektrická energie</t>
  </si>
  <si>
    <t>MU,PU videoalužby</t>
  </si>
  <si>
    <t>praní dresů a ošacení</t>
  </si>
  <si>
    <t>doprava na MU,PU,turnaje</t>
  </si>
  <si>
    <t>podíl Statutárního města ČB na provozních nákladech</t>
  </si>
  <si>
    <t>podíl Statutárního města ČB na nákladech TC Složiště</t>
  </si>
  <si>
    <t>podíl Statutárního města ČB na mzdových nákladech ročně</t>
  </si>
  <si>
    <t>provozní výdaje</t>
  </si>
  <si>
    <t>výdaje TC Složiště</t>
  </si>
  <si>
    <t>mzdové náklady  trenéři, realizační týmy, techničtí pracovníci</t>
  </si>
  <si>
    <t>Dotaci již používáme dle stanovených dotačních pravidel Statutárním městem České Budějovice</t>
  </si>
  <si>
    <t>Dotace preferované kluby</t>
  </si>
  <si>
    <t>stravné mládež</t>
  </si>
  <si>
    <t>ostraha a bezpeč. Služby,revize</t>
  </si>
  <si>
    <t>opravy a údržba hřišť</t>
  </si>
  <si>
    <t>zaří 18</t>
  </si>
  <si>
    <t>vodné, stočné</t>
  </si>
  <si>
    <t>mzdové náklady trenéři a realizační týmy</t>
  </si>
  <si>
    <t>Požadovaná mimořádná dotace</t>
  </si>
  <si>
    <t>výdaje sociální podpora</t>
  </si>
  <si>
    <t>výdaje provozní</t>
  </si>
  <si>
    <t>výdaje na trenérské služby</t>
  </si>
  <si>
    <t>Celkové VÝDAJE 2018-2019
SK Dynamo  akademie, z.s.</t>
  </si>
  <si>
    <t xml:space="preserve">SK Dynamo akademie, z.s.  ROZKLAD </t>
  </si>
  <si>
    <t>GRAFICKÝ PŘEHLED PŘÍSPĚVKU STATUTÁRNÍHO MĚSTA ČESKÉ BUDĚJOVICE NA VÝDAJE SK DYNAMO  AKADEMIE, z.s.</t>
  </si>
  <si>
    <t>Mimořádná dotace 6 000 000 Kč</t>
  </si>
  <si>
    <t>Dotace preferované kluby 1 678 000 Kč</t>
  </si>
  <si>
    <t>mzdové náklady</t>
  </si>
  <si>
    <t>70 %</t>
  </si>
  <si>
    <t>48 %</t>
  </si>
  <si>
    <t>výdaje TCM Složiště</t>
  </si>
  <si>
    <t>13 %</t>
  </si>
  <si>
    <t>6 %</t>
  </si>
  <si>
    <t>17 %</t>
  </si>
  <si>
    <t>46 %</t>
  </si>
  <si>
    <t>ROZPOČET SK DYNAMO AKADEMIE z. s. -  sezona 2018 - 2019</t>
  </si>
  <si>
    <t>VÝDAJE  AKADEMIE</t>
  </si>
  <si>
    <t>PŘÍJMY AKADEMIE</t>
  </si>
  <si>
    <t>mzdové náklady TRENÉŘI U19 - U6  + dívky /800 tis. měsíčně/</t>
  </si>
  <si>
    <t>FAČR</t>
  </si>
  <si>
    <t>provozní náklady U19 - U6 + dívky /AKADEMIE/</t>
  </si>
  <si>
    <t>Jihočeský kraj</t>
  </si>
  <si>
    <t>náklady sportovní centrum Složiště</t>
  </si>
  <si>
    <t>Statutární město Č.Budějovice</t>
  </si>
  <si>
    <t>sociální podpora pro hráče z fin. limitovaných rodin</t>
  </si>
  <si>
    <t xml:space="preserve">členské příspěvky </t>
  </si>
  <si>
    <t>vlastní zdroje majitelé</t>
  </si>
  <si>
    <t>reklamní smlouvy</t>
  </si>
  <si>
    <t>akademie Jih.kraj podpora</t>
  </si>
  <si>
    <t>akademie Statutární město ČB podpora</t>
  </si>
  <si>
    <t>Celkem výdaje AKADEMIE</t>
  </si>
  <si>
    <t xml:space="preserve">Celkem příjmy AKADEMIE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</si>
</sst>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5]General"/>
    <numFmt numFmtId="165" formatCode="#,##0&quot; Kč&quot;"/>
    <numFmt numFmtId="166" formatCode="#,##0&quot; Kč&quot;;[Red]&quot;-&quot;#,##0&quot; Kč&quot;"/>
    <numFmt numFmtId="167" formatCode="mmmm&quot; &quot;yy;@"/>
    <numFmt numFmtId="168" formatCode="#,##0\ &quot;Kč&quot;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u/>
      <sz val="12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u/>
      <sz val="18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36"/>
      <color rgb="FF000000"/>
      <name val="Calibri"/>
      <family val="2"/>
      <charset val="238"/>
    </font>
    <font>
      <b/>
      <sz val="22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u/>
      <sz val="12"/>
      <color rgb="FF000000"/>
      <name val="Calibri"/>
      <family val="2"/>
      <charset val="238"/>
    </font>
    <font>
      <b/>
      <u/>
      <sz val="22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FFD966"/>
        <bgColor rgb="FFFFD966"/>
      </patternFill>
    </fill>
    <fill>
      <patternFill patternType="solid">
        <fgColor rgb="FFF8CBAD"/>
        <bgColor rgb="FFF8CBAD"/>
      </patternFill>
    </fill>
    <fill>
      <patternFill patternType="solid">
        <fgColor rgb="FFFF66CC"/>
        <bgColor rgb="FFFF66CC"/>
      </patternFill>
    </fill>
    <fill>
      <patternFill patternType="solid">
        <fgColor rgb="FFFFFF66"/>
        <bgColor rgb="FFFFFF66"/>
      </patternFill>
    </fill>
    <fill>
      <patternFill patternType="solid">
        <fgColor rgb="FFD393CB"/>
        <bgColor rgb="FFD393CB"/>
      </patternFill>
    </fill>
    <fill>
      <patternFill patternType="solid">
        <fgColor rgb="FFFFF2CC"/>
        <bgColor rgb="FFFFF2CC"/>
      </patternFill>
    </fill>
    <fill>
      <patternFill patternType="solid">
        <fgColor rgb="FF70AD47"/>
        <bgColor rgb="FF70AD47"/>
      </patternFill>
    </fill>
    <fill>
      <patternFill patternType="solid">
        <fgColor rgb="FF000000"/>
        <bgColor rgb="FF000000"/>
      </patternFill>
    </fill>
    <fill>
      <patternFill patternType="solid">
        <fgColor rgb="FFF4B183"/>
        <bgColor rgb="FFF4B183"/>
      </patternFill>
    </fill>
    <fill>
      <patternFill patternType="solid">
        <fgColor rgb="FFDAE3F3"/>
        <bgColor rgb="FFDAE3F3"/>
      </patternFill>
    </fill>
    <fill>
      <patternFill patternType="solid">
        <fgColor rgb="FF5B9BD5"/>
        <bgColor rgb="FF5B9BD5"/>
      </patternFill>
    </fill>
    <fill>
      <patternFill patternType="solid">
        <fgColor rgb="FFFFE699"/>
        <bgColor rgb="FFFFE699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Border="0" applyProtection="0"/>
  </cellStyleXfs>
  <cellXfs count="97">
    <xf numFmtId="0" fontId="0" fillId="0" borderId="0" xfId="0"/>
    <xf numFmtId="0" fontId="1" fillId="0" borderId="0" xfId="1"/>
    <xf numFmtId="164" fontId="2" fillId="0" borderId="0" xfId="2" applyFont="1" applyFill="1" applyAlignment="1"/>
    <xf numFmtId="164" fontId="2" fillId="0" borderId="3" xfId="2" applyFont="1" applyFill="1" applyBorder="1" applyAlignment="1"/>
    <xf numFmtId="164" fontId="2" fillId="0" borderId="4" xfId="2" applyFont="1" applyFill="1" applyBorder="1" applyAlignment="1"/>
    <xf numFmtId="164" fontId="2" fillId="0" borderId="5" xfId="2" applyFont="1" applyFill="1" applyBorder="1" applyAlignment="1"/>
    <xf numFmtId="164" fontId="2" fillId="0" borderId="6" xfId="2" applyFont="1" applyFill="1" applyBorder="1" applyAlignment="1"/>
    <xf numFmtId="164" fontId="2" fillId="0" borderId="7" xfId="2" applyFont="1" applyFill="1" applyBorder="1" applyAlignment="1"/>
    <xf numFmtId="164" fontId="2" fillId="0" borderId="8" xfId="2" applyFont="1" applyFill="1" applyBorder="1" applyAlignment="1"/>
    <xf numFmtId="164" fontId="2" fillId="13" borderId="0" xfId="2" applyFont="1" applyFill="1" applyAlignment="1"/>
    <xf numFmtId="164" fontId="2" fillId="13" borderId="2" xfId="2" applyFont="1" applyFill="1" applyBorder="1" applyAlignment="1">
      <alignment horizontal="center"/>
    </xf>
    <xf numFmtId="165" fontId="2" fillId="0" borderId="0" xfId="2" applyNumberFormat="1" applyFont="1" applyFill="1" applyAlignment="1">
      <alignment horizontal="center" vertical="center"/>
    </xf>
    <xf numFmtId="165" fontId="2" fillId="0" borderId="0" xfId="2" applyNumberFormat="1" applyFont="1" applyFill="1" applyAlignment="1">
      <alignment horizontal="center"/>
    </xf>
    <xf numFmtId="164" fontId="2" fillId="0" borderId="0" xfId="2" applyFont="1" applyFill="1" applyAlignment="1">
      <alignment horizontal="center"/>
    </xf>
    <xf numFmtId="165" fontId="2" fillId="0" borderId="0" xfId="2" applyNumberFormat="1" applyFont="1" applyFill="1" applyAlignment="1"/>
    <xf numFmtId="164" fontId="2" fillId="0" borderId="11" xfId="2" applyFont="1" applyFill="1" applyBorder="1" applyAlignment="1"/>
    <xf numFmtId="164" fontId="2" fillId="0" borderId="12" xfId="2" applyFont="1" applyFill="1" applyBorder="1" applyAlignment="1"/>
    <xf numFmtId="164" fontId="2" fillId="0" borderId="13" xfId="2" applyFont="1" applyFill="1" applyBorder="1" applyAlignment="1"/>
    <xf numFmtId="164" fontId="2" fillId="0" borderId="14" xfId="2" applyFont="1" applyFill="1" applyBorder="1" applyAlignment="1"/>
    <xf numFmtId="164" fontId="2" fillId="0" borderId="2" xfId="2" applyFont="1" applyFill="1" applyBorder="1" applyAlignment="1">
      <alignment vertical="center"/>
    </xf>
    <xf numFmtId="164" fontId="2" fillId="13" borderId="2" xfId="2" applyFont="1" applyFill="1" applyBorder="1" applyAlignment="1">
      <alignment vertical="center"/>
    </xf>
    <xf numFmtId="164" fontId="2" fillId="2" borderId="0" xfId="2" applyFont="1" applyFill="1" applyAlignment="1">
      <alignment horizontal="center" vertical="center"/>
    </xf>
    <xf numFmtId="164" fontId="2" fillId="2" borderId="0" xfId="2" applyFont="1" applyFill="1" applyAlignment="1">
      <alignment vertical="center"/>
    </xf>
    <xf numFmtId="164" fontId="3" fillId="2" borderId="0" xfId="2" applyFont="1" applyFill="1" applyAlignment="1">
      <alignment horizontal="center" vertical="center"/>
    </xf>
    <xf numFmtId="164" fontId="10" fillId="0" borderId="0" xfId="2" applyFont="1" applyFill="1" applyAlignment="1">
      <alignment horizontal="center" vertical="center" wrapText="1"/>
    </xf>
    <xf numFmtId="164" fontId="11" fillId="2" borderId="0" xfId="2" applyFont="1" applyFill="1" applyAlignment="1">
      <alignment horizontal="center" vertical="center" wrapText="1"/>
    </xf>
    <xf numFmtId="164" fontId="10" fillId="0" borderId="0" xfId="2" applyFont="1" applyFill="1" applyAlignment="1">
      <alignment vertical="center" wrapText="1"/>
    </xf>
    <xf numFmtId="49" fontId="2" fillId="0" borderId="0" xfId="2" applyNumberFormat="1" applyFont="1" applyFill="1" applyAlignment="1">
      <alignment horizontal="center"/>
    </xf>
    <xf numFmtId="164" fontId="10" fillId="17" borderId="0" xfId="2" applyFont="1" applyFill="1" applyAlignment="1">
      <alignment horizontal="center" vertical="center" wrapText="1"/>
    </xf>
    <xf numFmtId="164" fontId="3" fillId="4" borderId="1" xfId="2" applyFont="1" applyFill="1" applyBorder="1" applyAlignment="1">
      <alignment horizontal="center" vertical="center" wrapText="1"/>
    </xf>
    <xf numFmtId="165" fontId="9" fillId="16" borderId="1" xfId="2" applyNumberFormat="1" applyFont="1" applyFill="1" applyBorder="1" applyAlignment="1">
      <alignment horizontal="center" vertical="center"/>
    </xf>
    <xf numFmtId="164" fontId="8" fillId="0" borderId="2" xfId="2" applyFont="1" applyFill="1" applyBorder="1" applyAlignment="1">
      <alignment horizontal="center"/>
    </xf>
    <xf numFmtId="165" fontId="2" fillId="15" borderId="1" xfId="2" applyNumberFormat="1" applyFont="1" applyFill="1" applyBorder="1" applyAlignment="1">
      <alignment horizontal="center"/>
    </xf>
    <xf numFmtId="165" fontId="3" fillId="8" borderId="1" xfId="2" applyNumberFormat="1" applyFont="1" applyFill="1" applyBorder="1" applyAlignment="1">
      <alignment horizontal="center" vertical="center"/>
    </xf>
    <xf numFmtId="164" fontId="4" fillId="0" borderId="2" xfId="2" applyFont="1" applyFill="1" applyBorder="1" applyAlignment="1">
      <alignment horizontal="center" vertical="center" wrapText="1"/>
    </xf>
    <xf numFmtId="164" fontId="7" fillId="3" borderId="9" xfId="2" applyFont="1" applyFill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164" fontId="3" fillId="5" borderId="1" xfId="2" applyFont="1" applyFill="1" applyBorder="1" applyAlignment="1">
      <alignment horizontal="center" vertical="center"/>
    </xf>
    <xf numFmtId="164" fontId="3" fillId="10" borderId="1" xfId="2" applyFont="1" applyFill="1" applyBorder="1" applyAlignment="1">
      <alignment horizontal="center" vertical="center"/>
    </xf>
    <xf numFmtId="164" fontId="3" fillId="14" borderId="1" xfId="2" applyFont="1" applyFill="1" applyBorder="1" applyAlignment="1">
      <alignment horizontal="center" vertical="center"/>
    </xf>
    <xf numFmtId="165" fontId="3" fillId="7" borderId="1" xfId="2" applyNumberFormat="1" applyFont="1" applyFill="1" applyBorder="1" applyAlignment="1">
      <alignment horizontal="center" vertical="center"/>
    </xf>
    <xf numFmtId="0" fontId="1" fillId="0" borderId="10" xfId="1" applyFill="1" applyBorder="1"/>
    <xf numFmtId="167" fontId="2" fillId="0" borderId="2" xfId="2" applyNumberFormat="1" applyFont="1" applyFill="1" applyBorder="1" applyAlignment="1">
      <alignment horizontal="center"/>
    </xf>
    <xf numFmtId="165" fontId="2" fillId="9" borderId="1" xfId="2" applyNumberFormat="1" applyFont="1" applyFill="1" applyBorder="1" applyAlignment="1">
      <alignment horizontal="center"/>
    </xf>
    <xf numFmtId="164" fontId="2" fillId="0" borderId="2" xfId="2" applyFont="1" applyFill="1" applyBorder="1" applyAlignment="1">
      <alignment horizontal="center"/>
    </xf>
    <xf numFmtId="165" fontId="2" fillId="8" borderId="1" xfId="2" applyNumberFormat="1" applyFont="1" applyFill="1" applyBorder="1" applyAlignment="1">
      <alignment horizontal="center"/>
    </xf>
    <xf numFmtId="165" fontId="2" fillId="7" borderId="1" xfId="2" applyNumberFormat="1" applyFont="1" applyFill="1" applyBorder="1" applyAlignment="1">
      <alignment horizontal="center" vertical="center"/>
    </xf>
    <xf numFmtId="165" fontId="3" fillId="9" borderId="1" xfId="2" applyNumberFormat="1" applyFont="1" applyFill="1" applyBorder="1" applyAlignment="1">
      <alignment horizontal="center" vertical="center"/>
    </xf>
    <xf numFmtId="165" fontId="3" fillId="7" borderId="1" xfId="2" applyNumberFormat="1" applyFont="1" applyFill="1" applyBorder="1" applyAlignment="1">
      <alignment horizontal="center" vertical="center" wrapText="1"/>
    </xf>
    <xf numFmtId="164" fontId="7" fillId="12" borderId="9" xfId="2" applyFont="1" applyFill="1" applyBorder="1" applyAlignment="1">
      <alignment horizontal="center" vertical="center"/>
    </xf>
    <xf numFmtId="166" fontId="6" fillId="12" borderId="1" xfId="2" applyNumberFormat="1" applyFont="1" applyFill="1" applyBorder="1" applyAlignment="1">
      <alignment horizontal="center" vertical="center" wrapText="1"/>
    </xf>
    <xf numFmtId="164" fontId="5" fillId="11" borderId="1" xfId="2" applyFont="1" applyFill="1" applyBorder="1" applyAlignment="1">
      <alignment horizontal="center" vertical="center" wrapText="1"/>
    </xf>
    <xf numFmtId="164" fontId="3" fillId="5" borderId="1" xfId="2" applyFont="1" applyFill="1" applyBorder="1" applyAlignment="1">
      <alignment horizontal="center" vertical="center" wrapText="1"/>
    </xf>
    <xf numFmtId="164" fontId="3" fillId="7" borderId="1" xfId="2" applyFont="1" applyFill="1" applyBorder="1" applyAlignment="1">
      <alignment horizontal="center" vertical="center"/>
    </xf>
    <xf numFmtId="164" fontId="4" fillId="0" borderId="2" xfId="2" applyFont="1" applyFill="1" applyBorder="1" applyAlignment="1">
      <alignment horizontal="center" wrapText="1"/>
    </xf>
    <xf numFmtId="164" fontId="2" fillId="0" borderId="2" xfId="2" applyFont="1" applyFill="1" applyBorder="1" applyAlignment="1">
      <alignment horizontal="center" vertical="center"/>
    </xf>
    <xf numFmtId="166" fontId="2" fillId="8" borderId="1" xfId="2" applyNumberFormat="1" applyFont="1" applyFill="1" applyBorder="1" applyAlignment="1">
      <alignment horizontal="center"/>
    </xf>
    <xf numFmtId="164" fontId="13" fillId="7" borderId="0" xfId="2" applyFont="1" applyFill="1" applyAlignment="1">
      <alignment horizontal="center" vertical="center" wrapText="1"/>
    </xf>
    <xf numFmtId="164" fontId="12" fillId="6" borderId="0" xfId="2" applyFont="1" applyFill="1" applyAlignment="1">
      <alignment horizontal="center" vertical="center"/>
    </xf>
    <xf numFmtId="164" fontId="12" fillId="5" borderId="0" xfId="2" applyFont="1" applyFill="1" applyAlignment="1">
      <alignment horizontal="center" vertical="center"/>
    </xf>
    <xf numFmtId="0" fontId="14" fillId="18" borderId="0" xfId="0" applyFont="1" applyFill="1" applyAlignment="1">
      <alignment horizontal="center" vertical="center"/>
    </xf>
    <xf numFmtId="0" fontId="15" fillId="19" borderId="0" xfId="0" applyFont="1" applyFill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2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68" fontId="0" fillId="0" borderId="16" xfId="0" applyNumberFormat="1" applyBorder="1" applyAlignment="1">
      <alignment horizontal="center"/>
    </xf>
    <xf numFmtId="168" fontId="0" fillId="0" borderId="17" xfId="0" applyNumberForma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/>
    </xf>
    <xf numFmtId="168" fontId="0" fillId="0" borderId="16" xfId="0" applyNumberFormat="1" applyBorder="1" applyAlignment="1">
      <alignment horizontal="center" vertical="center"/>
    </xf>
    <xf numFmtId="168" fontId="0" fillId="0" borderId="17" xfId="0" applyNumberForma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21" borderId="0" xfId="0" applyFont="1" applyFill="1" applyAlignment="1">
      <alignment horizontal="center"/>
    </xf>
    <xf numFmtId="0" fontId="18" fillId="21" borderId="15" xfId="0" applyFont="1" applyFill="1" applyBorder="1" applyAlignment="1">
      <alignment horizontal="center"/>
    </xf>
    <xf numFmtId="168" fontId="0" fillId="21" borderId="16" xfId="0" applyNumberFormat="1" applyFill="1" applyBorder="1" applyAlignment="1">
      <alignment horizontal="center"/>
    </xf>
    <xf numFmtId="168" fontId="0" fillId="21" borderId="17" xfId="0" applyNumberForma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5" xfId="0" applyFont="1" applyBorder="1" applyAlignment="1">
      <alignment horizontal="center"/>
    </xf>
    <xf numFmtId="168" fontId="0" fillId="0" borderId="16" xfId="0" applyNumberFormat="1" applyFill="1" applyBorder="1" applyAlignment="1">
      <alignment horizontal="center"/>
    </xf>
    <xf numFmtId="168" fontId="0" fillId="0" borderId="17" xfId="0" applyNumberForma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3" fontId="0" fillId="21" borderId="0" xfId="0" applyNumberFormat="1" applyFill="1" applyBorder="1" applyAlignment="1">
      <alignment horizontal="center"/>
    </xf>
    <xf numFmtId="0" fontId="20" fillId="0" borderId="0" xfId="0" applyFont="1" applyAlignment="1">
      <alignment horizontal="center" vertical="center" wrapText="1"/>
    </xf>
    <xf numFmtId="3" fontId="21" fillId="19" borderId="18" xfId="0" applyNumberFormat="1" applyFont="1" applyFill="1" applyBorder="1" applyAlignment="1">
      <alignment horizontal="center" vertical="center"/>
    </xf>
    <xf numFmtId="3" fontId="21" fillId="19" borderId="19" xfId="0" applyNumberFormat="1" applyFont="1" applyFill="1" applyBorder="1" applyAlignment="1">
      <alignment horizontal="center" vertical="center"/>
    </xf>
    <xf numFmtId="3" fontId="21" fillId="22" borderId="18" xfId="0" applyNumberFormat="1" applyFont="1" applyFill="1" applyBorder="1" applyAlignment="1">
      <alignment horizontal="center" vertical="center"/>
    </xf>
    <xf numFmtId="3" fontId="21" fillId="22" borderId="19" xfId="0" applyNumberFormat="1" applyFont="1" applyFill="1" applyBorder="1" applyAlignment="1">
      <alignment horizontal="center" vertical="center"/>
    </xf>
    <xf numFmtId="3" fontId="21" fillId="19" borderId="20" xfId="0" applyNumberFormat="1" applyFont="1" applyFill="1" applyBorder="1" applyAlignment="1">
      <alignment horizontal="center" vertical="center"/>
    </xf>
    <xf numFmtId="3" fontId="21" fillId="19" borderId="21" xfId="0" applyNumberFormat="1" applyFont="1" applyFill="1" applyBorder="1" applyAlignment="1">
      <alignment horizontal="center" vertical="center"/>
    </xf>
    <xf numFmtId="3" fontId="21" fillId="22" borderId="20" xfId="0" applyNumberFormat="1" applyFont="1" applyFill="1" applyBorder="1" applyAlignment="1">
      <alignment horizontal="center" vertical="center"/>
    </xf>
    <xf numFmtId="3" fontId="21" fillId="22" borderId="21" xfId="0" applyNumberFormat="1" applyFont="1" applyFill="1" applyBorder="1" applyAlignment="1">
      <alignment horizontal="center" vertical="center"/>
    </xf>
    <xf numFmtId="0" fontId="0" fillId="0" borderId="0" xfId="0" applyFill="1"/>
    <xf numFmtId="0" fontId="22" fillId="0" borderId="0" xfId="0" applyFont="1" applyFill="1" applyBorder="1" applyAlignment="1">
      <alignment horizontal="center" vertical="center"/>
    </xf>
  </cellXfs>
  <cellStyles count="3">
    <cellStyle name="Excel Built-in Normal" xfId="2"/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FF3300"/>
      <color rgb="FFFF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cs-CZ" sz="14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Požadovaná mimořádná dotace</a:t>
            </a:r>
          </a:p>
        </c:rich>
      </c:tx>
      <c:overlay val="0"/>
      <c:spPr>
        <a:solidFill>
          <a:srgbClr val="FFE699"/>
        </a:solidFill>
        <a:ln>
          <a:noFill/>
        </a:ln>
      </c:spPr>
    </c:title>
    <c:autoTitleDeleted val="0"/>
    <c:view3D>
      <c:rotX val="30"/>
      <c:rotY val="90"/>
      <c:rAngAx val="0"/>
      <c:perspective val="34"/>
    </c:view3D>
    <c:floor>
      <c:thickness val="0"/>
      <c:spPr>
        <a:solidFill>
          <a:srgbClr val="D9D9D9"/>
        </a:solidFill>
        <a:ln w="6345" cap="flat">
          <a:solidFill>
            <a:srgbClr val="898989"/>
          </a:solidFill>
          <a:prstDash val="solid"/>
          <a:round/>
        </a:ln>
      </c:spPr>
    </c:floor>
    <c:sideWall>
      <c:thickness val="0"/>
      <c:spPr>
        <a:solidFill>
          <a:srgbClr val="D9D9D9"/>
        </a:solidFill>
        <a:ln>
          <a:noFill/>
        </a:ln>
      </c:spPr>
    </c:sideWall>
    <c:backWall>
      <c:thickness val="0"/>
      <c:spPr>
        <a:solidFill>
          <a:srgbClr val="D9D9D9"/>
        </a:solidFill>
        <a:ln>
          <a:noFill/>
        </a:ln>
      </c:spPr>
    </c:backWall>
    <c:plotArea>
      <c:layout>
        <c:manualLayout>
          <c:xMode val="edge"/>
          <c:yMode val="edge"/>
          <c:x val="9.9082636148019917E-2"/>
          <c:y val="0.2292372637454253"/>
          <c:w val="0.75587121530703427"/>
          <c:h val="0.6643253967517143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2F5597"/>
              </a:solidFill>
              <a:ln w="25557">
                <a:solidFill>
                  <a:srgbClr val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2A8-4B57-9D3E-4DC24A110ECE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25557">
                <a:solidFill>
                  <a:srgbClr val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2A8-4B57-9D3E-4DC24A110ECE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25557">
                <a:solidFill>
                  <a:srgbClr val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2A8-4B57-9D3E-4DC24A110ECE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lIns="0" tIns="0" rIns="0" bIns="0"/>
                <a:lstStyle/>
                <a:p>
                  <a:pPr marL="0" marR="0" indent="0" algn="ctr" defTabSz="914400" fontAlgn="auto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tabLst/>
                    <a:defRPr sz="1000" b="0" i="0" u="none" strike="noStrike" kern="1200" baseline="0">
                      <a:solidFill>
                        <a:srgbClr val="000000"/>
                      </a:solidFill>
                      <a:latin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2A8-4B57-9D3E-4DC24A110ECE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lIns="0" tIns="0" rIns="0" bIns="0"/>
                <a:lstStyle/>
                <a:p>
                  <a:pPr marL="0" marR="0" indent="0" algn="ctr" defTabSz="914400" fontAlgn="auto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tabLst/>
                    <a:defRPr sz="1000" b="0" i="0" u="none" strike="noStrike" kern="1200" baseline="0">
                      <a:solidFill>
                        <a:srgbClr val="000000"/>
                      </a:solidFill>
                      <a:latin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2A8-4B57-9D3E-4DC24A110ECE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lIns="0" tIns="0" rIns="0" bIns="0"/>
                <a:lstStyle/>
                <a:p>
                  <a:pPr marL="0" marR="0" indent="0" algn="ctr" defTabSz="914400" fontAlgn="auto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tabLst/>
                    <a:defRPr sz="1000" b="0" i="0" u="none" strike="noStrike" kern="1200" baseline="0">
                      <a:solidFill>
                        <a:srgbClr val="000000"/>
                      </a:solidFill>
                      <a:latin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F2A8-4B57-9D3E-4DC24A110ECE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souhrn_grafy!$B$10:$B$12</c:f>
              <c:strCache>
                <c:ptCount val="3"/>
                <c:pt idx="0">
                  <c:v>mzdové náklady</c:v>
                </c:pt>
                <c:pt idx="1">
                  <c:v>výdaje TCM Složiště</c:v>
                </c:pt>
                <c:pt idx="2">
                  <c:v>provozní výdaje</c:v>
                </c:pt>
              </c:strCache>
            </c:strRef>
          </c:cat>
          <c:val>
            <c:numRef>
              <c:f>souhrn_grafy!$C$10:$C$12</c:f>
              <c:numCache>
                <c:formatCode>#\ ##0" Kč"</c:formatCode>
                <c:ptCount val="3"/>
                <c:pt idx="0">
                  <c:v>4200000</c:v>
                </c:pt>
                <c:pt idx="1">
                  <c:v>800000</c:v>
                </c:pt>
                <c:pt idx="2">
                  <c:v>1000000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2A8-4B57-9D3E-4DC24A110E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</c:spPr>
    </c:plotArea>
    <c:legend>
      <c:legendPos val="r"/>
      <c:layout>
        <c:manualLayout>
          <c:xMode val="edge"/>
          <c:yMode val="edge"/>
          <c:x val="3.7431371019824987E-2"/>
          <c:y val="0.68018386032408595"/>
        </c:manualLayout>
      </c:layout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cs-CZ" sz="1000" b="0" i="0" u="none" strike="noStrike" kern="1200" baseline="0">
          <a:solidFill>
            <a:srgbClr val="000000"/>
          </a:solidFill>
          <a:latin typeface="Calibri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cs-CZ" sz="14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Dotace preferované kluby</a:t>
            </a:r>
          </a:p>
        </c:rich>
      </c:tx>
      <c:overlay val="0"/>
      <c:spPr>
        <a:solidFill>
          <a:srgbClr val="FFFF00"/>
        </a:solidFill>
        <a:ln>
          <a:noFill/>
        </a:ln>
      </c:spPr>
    </c:title>
    <c:autoTitleDeleted val="0"/>
    <c:view3D>
      <c:rotX val="30"/>
      <c:rotY val="90"/>
      <c:rAngAx val="0"/>
      <c:perspective val="34"/>
    </c:view3D>
    <c:floor>
      <c:thickness val="0"/>
      <c:spPr>
        <a:solidFill>
          <a:srgbClr val="D9D9D9"/>
        </a:solidFill>
        <a:ln w="6345" cap="flat">
          <a:solidFill>
            <a:srgbClr val="898989"/>
          </a:solidFill>
          <a:prstDash val="solid"/>
          <a:round/>
        </a:ln>
      </c:spPr>
    </c:floor>
    <c:sideWall>
      <c:thickness val="0"/>
      <c:spPr>
        <a:solidFill>
          <a:srgbClr val="D9D9D9"/>
        </a:solidFill>
        <a:ln>
          <a:noFill/>
        </a:ln>
      </c:spPr>
    </c:sideWall>
    <c:backWall>
      <c:thickness val="0"/>
      <c:spPr>
        <a:solidFill>
          <a:srgbClr val="D9D9D9"/>
        </a:solidFill>
        <a:ln>
          <a:noFill/>
        </a:ln>
      </c:spPr>
    </c:backWall>
    <c:plotArea>
      <c:layout>
        <c:manualLayout>
          <c:xMode val="edge"/>
          <c:yMode val="edge"/>
          <c:x val="0.1039846985279869"/>
          <c:y val="0.21358471133964962"/>
          <c:w val="0.78067932835109322"/>
          <c:h val="0.69423694433511252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1F4E79"/>
              </a:solidFill>
              <a:ln w="25557">
                <a:solidFill>
                  <a:srgbClr val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2E2-423C-B311-EC3B6EE2BF8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25557">
                <a:solidFill>
                  <a:srgbClr val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E2-423C-B311-EC3B6EE2BF80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25557">
                <a:solidFill>
                  <a:srgbClr val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2E2-423C-B311-EC3B6EE2BF8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lIns="0" tIns="0" rIns="0" bIns="0"/>
                <a:lstStyle/>
                <a:p>
                  <a:pPr marL="0" marR="0" indent="0" algn="ctr" defTabSz="914400" fontAlgn="auto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tabLst/>
                    <a:defRPr sz="1000" b="0" i="0" u="none" strike="noStrike" kern="1200" baseline="0">
                      <a:solidFill>
                        <a:srgbClr val="000000"/>
                      </a:solidFill>
                      <a:latin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2E2-423C-B311-EC3B6EE2BF80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lIns="0" tIns="0" rIns="0" bIns="0"/>
                <a:lstStyle/>
                <a:p>
                  <a:pPr marL="0" marR="0" indent="0" algn="ctr" defTabSz="914400" fontAlgn="auto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tabLst/>
                    <a:defRPr sz="1000" b="0" i="0" u="none" strike="noStrike" kern="1200" baseline="0">
                      <a:solidFill>
                        <a:srgbClr val="000000"/>
                      </a:solidFill>
                      <a:latin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2E2-423C-B311-EC3B6EE2BF80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lIns="0" tIns="0" rIns="0" bIns="0"/>
                <a:lstStyle/>
                <a:p>
                  <a:pPr marL="0" marR="0" indent="0" algn="ctr" defTabSz="914400" fontAlgn="auto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tabLst/>
                    <a:defRPr sz="1000" b="0" i="0" u="none" strike="noStrike" kern="1200" baseline="0">
                      <a:solidFill>
                        <a:srgbClr val="000000"/>
                      </a:solidFill>
                      <a:latin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2E2-423C-B311-EC3B6EE2BF80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souhrn_grafy!$F$10:$F$12</c:f>
              <c:strCache>
                <c:ptCount val="3"/>
                <c:pt idx="0">
                  <c:v>mzdové náklady</c:v>
                </c:pt>
                <c:pt idx="1">
                  <c:v>výdaje TCM Složiště</c:v>
                </c:pt>
                <c:pt idx="2">
                  <c:v>provozní výdaje</c:v>
                </c:pt>
              </c:strCache>
            </c:strRef>
          </c:cat>
          <c:val>
            <c:numRef>
              <c:f>souhrn_grafy!$G$10:$G$12</c:f>
              <c:numCache>
                <c:formatCode>#\ ##0" Kč"</c:formatCode>
                <c:ptCount val="3"/>
                <c:pt idx="0">
                  <c:v>800000</c:v>
                </c:pt>
                <c:pt idx="1">
                  <c:v>100000</c:v>
                </c:pt>
                <c:pt idx="2">
                  <c:v>778000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2E2-423C-B311-EC3B6EE2BF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</c:spPr>
    </c:plotArea>
    <c:legend>
      <c:legendPos val="r"/>
      <c:layout>
        <c:manualLayout>
          <c:xMode val="edge"/>
          <c:yMode val="edge"/>
          <c:x val="8.2025999378672471E-2"/>
          <c:y val="0.68209686134327185"/>
        </c:manualLayout>
      </c:layout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cs-CZ" sz="1000" b="0" i="0" u="none" strike="noStrike" kern="1200" baseline="0">
          <a:solidFill>
            <a:srgbClr val="000000"/>
          </a:solidFill>
          <a:latin typeface="Calibri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606603</xdr:colOff>
      <xdr:row>16</xdr:row>
      <xdr:rowOff>3675</xdr:rowOff>
    </xdr:from>
    <xdr:ext cx="3923635" cy="2154244"/>
    <xdr:graphicFrame macro="">
      <xdr:nvGraphicFramePr>
        <xdr:cNvPr id="2" name="Graf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4</xdr:col>
      <xdr:colOff>409322</xdr:colOff>
      <xdr:row>16</xdr:row>
      <xdr:rowOff>438</xdr:rowOff>
    </xdr:from>
    <xdr:ext cx="3901324" cy="2167201"/>
    <xdr:graphicFrame macro="">
      <xdr:nvGraphicFramePr>
        <xdr:cNvPr id="3" name="Graf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LP69"/>
  <sheetViews>
    <sheetView topLeftCell="A7" workbookViewId="0">
      <selection activeCell="U28" sqref="U28"/>
    </sheetView>
  </sheetViews>
  <sheetFormatPr defaultColWidth="9.109375" defaultRowHeight="14.4" x14ac:dyDescent="0.3"/>
  <cols>
    <col min="1" max="1" width="21.33203125" style="2" customWidth="1"/>
    <col min="2" max="2" width="35.6640625" style="2" customWidth="1"/>
    <col min="3" max="3" width="9" style="2" customWidth="1"/>
    <col min="4" max="4" width="7.88671875" style="2" customWidth="1"/>
    <col min="5" max="5" width="5.44140625" style="2" customWidth="1"/>
    <col min="6" max="6" width="4.6640625" style="2" customWidth="1"/>
    <col min="7" max="7" width="10.44140625" style="2" customWidth="1"/>
    <col min="8" max="8" width="11.88671875" style="2" customWidth="1"/>
    <col min="9" max="9" width="11" style="2" customWidth="1"/>
    <col min="10" max="10" width="4.5546875" style="2" customWidth="1"/>
    <col min="11" max="11" width="14.44140625" style="2" customWidth="1"/>
    <col min="12" max="12" width="15.6640625" style="2" customWidth="1"/>
    <col min="13" max="13" width="8.6640625" style="2" customWidth="1"/>
    <col min="14" max="14" width="7.6640625" style="2" customWidth="1"/>
    <col min="15" max="15" width="11.109375" style="2" customWidth="1"/>
    <col min="16" max="16" width="14.5546875" style="2" customWidth="1"/>
    <col min="17" max="17" width="10.88671875" style="2" customWidth="1"/>
    <col min="18" max="18" width="12" style="2" customWidth="1"/>
    <col min="19" max="1004" width="9" style="2" customWidth="1"/>
    <col min="1005" max="1005" width="10.33203125" style="1" customWidth="1"/>
    <col min="1006" max="16384" width="9.109375" style="1"/>
  </cols>
  <sheetData>
    <row r="1" spans="1:20" ht="8.25" customHeight="1" x14ac:dyDescent="0.3"/>
    <row r="2" spans="1:20" ht="8.25" customHeight="1" x14ac:dyDescent="0.3"/>
    <row r="3" spans="1:20" ht="15" customHeight="1" x14ac:dyDescent="0.3">
      <c r="A3" s="26"/>
      <c r="B3" s="26"/>
      <c r="C3" s="28" t="s">
        <v>26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ht="15" customHeight="1" x14ac:dyDescent="0.3">
      <c r="A4" s="26"/>
      <c r="B4" s="26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</row>
    <row r="5" spans="1:20" ht="15" customHeight="1" x14ac:dyDescent="0.3">
      <c r="A5" s="26"/>
      <c r="B5" s="26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</row>
    <row r="6" spans="1:20" ht="23.25" customHeight="1" x14ac:dyDescent="0.3">
      <c r="A6" s="25"/>
      <c r="B6" s="25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</row>
    <row r="7" spans="1:20" ht="23.25" customHeight="1" x14ac:dyDescent="0.3">
      <c r="A7" s="25"/>
      <c r="B7" s="25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</row>
    <row r="8" spans="1:20" ht="23.1" customHeight="1" x14ac:dyDescent="0.3">
      <c r="A8" s="1"/>
      <c r="G8" s="29" t="s">
        <v>25</v>
      </c>
      <c r="H8" s="29"/>
      <c r="I8" s="29"/>
      <c r="J8" s="29"/>
      <c r="K8" s="29"/>
      <c r="L8" s="29"/>
      <c r="M8" s="19"/>
      <c r="N8" s="30">
        <f>SUM(L12:N15)</f>
        <v>22416037</v>
      </c>
      <c r="O8" s="30"/>
      <c r="P8" s="30"/>
    </row>
    <row r="9" spans="1:20" ht="6.15" customHeight="1" x14ac:dyDescent="0.3">
      <c r="A9" s="1"/>
      <c r="G9" s="29"/>
      <c r="H9" s="29"/>
      <c r="I9" s="29"/>
      <c r="J9" s="29"/>
      <c r="K9" s="29"/>
      <c r="L9" s="29"/>
      <c r="M9" s="20"/>
      <c r="N9" s="30"/>
      <c r="O9" s="30"/>
      <c r="P9" s="30"/>
    </row>
    <row r="10" spans="1:20" ht="16.5" customHeight="1" x14ac:dyDescent="0.3">
      <c r="A10" s="1"/>
      <c r="G10" s="29"/>
      <c r="H10" s="29"/>
      <c r="I10" s="29"/>
      <c r="J10" s="29"/>
      <c r="K10" s="29"/>
      <c r="L10" s="29"/>
      <c r="M10" s="22"/>
      <c r="N10" s="30"/>
      <c r="O10" s="30"/>
      <c r="P10" s="30"/>
    </row>
    <row r="11" spans="1:20" ht="16.5" customHeight="1" x14ac:dyDescent="0.3">
      <c r="A11" s="1"/>
      <c r="G11" s="23"/>
      <c r="H11" s="23"/>
      <c r="I11" s="23"/>
      <c r="J11" s="23"/>
      <c r="K11" s="23"/>
      <c r="L11" s="23"/>
      <c r="M11" s="22"/>
      <c r="N11" s="21"/>
      <c r="O11" s="21"/>
      <c r="P11" s="1"/>
    </row>
    <row r="12" spans="1:20" ht="15.75" customHeight="1" x14ac:dyDescent="0.3">
      <c r="A12" s="1"/>
      <c r="G12" s="23"/>
      <c r="H12" s="31" t="s">
        <v>24</v>
      </c>
      <c r="I12" s="31"/>
      <c r="J12" s="31"/>
      <c r="K12" s="31"/>
      <c r="L12" s="32">
        <v>11044800</v>
      </c>
      <c r="M12" s="32"/>
      <c r="N12" s="32"/>
      <c r="O12" s="32"/>
      <c r="P12" s="32"/>
    </row>
    <row r="13" spans="1:20" ht="15.75" customHeight="1" x14ac:dyDescent="0.3">
      <c r="A13" s="1"/>
      <c r="G13" s="23"/>
      <c r="H13" s="31" t="s">
        <v>23</v>
      </c>
      <c r="I13" s="31"/>
      <c r="J13" s="31"/>
      <c r="K13" s="31"/>
      <c r="L13" s="32">
        <v>4647010</v>
      </c>
      <c r="M13" s="32"/>
      <c r="N13" s="32"/>
      <c r="O13" s="32"/>
      <c r="P13" s="32"/>
    </row>
    <row r="14" spans="1:20" ht="15.75" customHeight="1" x14ac:dyDescent="0.3">
      <c r="A14" s="1"/>
      <c r="G14" s="23"/>
      <c r="H14" s="31" t="s">
        <v>11</v>
      </c>
      <c r="I14" s="31"/>
      <c r="J14" s="31"/>
      <c r="K14" s="31"/>
      <c r="L14" s="32">
        <v>6424227</v>
      </c>
      <c r="M14" s="32"/>
      <c r="N14" s="32"/>
      <c r="O14" s="32"/>
      <c r="P14" s="32"/>
    </row>
    <row r="15" spans="1:20" ht="15.75" customHeight="1" x14ac:dyDescent="0.3">
      <c r="A15" s="1"/>
      <c r="G15" s="23"/>
      <c r="H15" s="31" t="s">
        <v>22</v>
      </c>
      <c r="I15" s="31"/>
      <c r="J15" s="31"/>
      <c r="K15" s="31"/>
      <c r="L15" s="32">
        <v>300000</v>
      </c>
      <c r="M15" s="32"/>
      <c r="N15" s="32"/>
      <c r="O15" s="32"/>
      <c r="P15" s="32"/>
    </row>
    <row r="16" spans="1:20" ht="15.75" customHeight="1" x14ac:dyDescent="0.3">
      <c r="A16" s="23"/>
      <c r="B16" s="23"/>
      <c r="C16" s="23"/>
      <c r="D16" s="23"/>
      <c r="E16" s="23"/>
      <c r="F16" s="22"/>
      <c r="G16" s="21"/>
      <c r="H16" s="21"/>
      <c r="J16" s="13"/>
      <c r="K16" s="13"/>
      <c r="L16" s="13"/>
    </row>
    <row r="17" spans="1:20" ht="15.75" customHeight="1" x14ac:dyDescent="0.3">
      <c r="A17" s="23"/>
      <c r="B17" s="23"/>
      <c r="C17" s="23"/>
      <c r="D17" s="23"/>
      <c r="E17" s="23"/>
      <c r="F17" s="22"/>
      <c r="G17" s="21"/>
      <c r="H17" s="21"/>
      <c r="J17" s="13"/>
      <c r="O17" s="1"/>
      <c r="P17" s="1"/>
      <c r="Q17" s="1"/>
      <c r="R17" s="1"/>
      <c r="S17" s="1"/>
      <c r="T17" s="1"/>
    </row>
    <row r="18" spans="1:20" ht="15.75" customHeight="1" x14ac:dyDescent="0.3">
      <c r="A18" s="23"/>
      <c r="B18" s="23"/>
      <c r="C18" s="23"/>
      <c r="D18" s="23"/>
      <c r="E18" s="23"/>
      <c r="F18" s="22"/>
      <c r="G18" s="21"/>
      <c r="H18" s="21"/>
      <c r="J18" s="13"/>
      <c r="O18" s="1"/>
      <c r="P18" s="1"/>
      <c r="Q18" s="1"/>
      <c r="R18" s="1"/>
      <c r="S18" s="1"/>
      <c r="T18" s="1"/>
    </row>
    <row r="19" spans="1:20" ht="9.6" customHeight="1" x14ac:dyDescent="0.3">
      <c r="A19" s="23"/>
      <c r="B19" s="23"/>
      <c r="C19" s="23"/>
      <c r="D19" s="23"/>
      <c r="E19" s="23"/>
      <c r="F19" s="22"/>
      <c r="G19" s="21"/>
      <c r="H19" s="21"/>
      <c r="J19" s="13"/>
      <c r="O19" s="1"/>
      <c r="P19" s="1"/>
      <c r="Q19" s="1"/>
      <c r="R19" s="1"/>
      <c r="S19" s="1"/>
      <c r="T19" s="1"/>
    </row>
    <row r="20" spans="1:20" ht="15.75" customHeight="1" thickBot="1" x14ac:dyDescent="0.35">
      <c r="A20" s="23"/>
      <c r="B20" s="23"/>
      <c r="C20" s="23"/>
      <c r="D20" s="23"/>
      <c r="E20" s="23"/>
      <c r="F20" s="22"/>
      <c r="G20" s="21"/>
      <c r="H20" s="21"/>
      <c r="J20" s="13"/>
      <c r="S20" s="1"/>
      <c r="T20" s="1"/>
    </row>
    <row r="21" spans="1:20" ht="12.6" customHeight="1" thickBot="1" x14ac:dyDescent="0.35">
      <c r="A21" s="1"/>
      <c r="B21" s="1"/>
      <c r="C21" s="1"/>
      <c r="D21" s="35" t="s">
        <v>21</v>
      </c>
      <c r="E21" s="35"/>
      <c r="F21" s="35"/>
      <c r="G21" s="35"/>
      <c r="H21" s="35"/>
      <c r="I21" s="35"/>
      <c r="J21" s="19"/>
      <c r="K21" s="36">
        <v>6000000</v>
      </c>
      <c r="L21" s="36"/>
      <c r="N21" s="13"/>
    </row>
    <row r="22" spans="1:20" ht="18.75" customHeight="1" thickBot="1" x14ac:dyDescent="0.35">
      <c r="A22" s="1"/>
      <c r="B22" s="1"/>
      <c r="C22" s="1"/>
      <c r="D22" s="35"/>
      <c r="E22" s="35"/>
      <c r="F22" s="35"/>
      <c r="G22" s="35"/>
      <c r="H22" s="35"/>
      <c r="I22" s="35"/>
      <c r="J22" s="19"/>
      <c r="K22" s="36"/>
      <c r="L22" s="36"/>
      <c r="N22" s="13"/>
    </row>
    <row r="23" spans="1:20" ht="6.75" customHeight="1" thickBot="1" x14ac:dyDescent="0.35">
      <c r="A23" s="1"/>
      <c r="B23" s="1"/>
      <c r="C23" s="1"/>
      <c r="D23" s="35"/>
      <c r="E23" s="35"/>
      <c r="F23" s="35"/>
      <c r="G23" s="35"/>
      <c r="H23" s="35"/>
      <c r="I23" s="35"/>
      <c r="J23" s="20"/>
      <c r="K23" s="36"/>
      <c r="L23" s="36"/>
      <c r="N23" s="13"/>
    </row>
    <row r="24" spans="1:20" ht="15.75" customHeight="1" thickBot="1" x14ac:dyDescent="0.35">
      <c r="A24" s="1"/>
      <c r="B24" s="1"/>
      <c r="C24" s="1"/>
      <c r="D24" s="35"/>
      <c r="E24" s="35"/>
      <c r="F24" s="35"/>
      <c r="G24" s="35"/>
      <c r="H24" s="35"/>
      <c r="I24" s="35"/>
      <c r="J24" s="19"/>
      <c r="K24" s="36"/>
      <c r="L24" s="36"/>
      <c r="N24" s="13"/>
      <c r="O24" s="13"/>
      <c r="P24" s="13"/>
    </row>
    <row r="25" spans="1:20" ht="15.75" customHeight="1" thickBot="1" x14ac:dyDescent="0.35">
      <c r="A25" s="1"/>
      <c r="B25" s="1"/>
      <c r="C25" s="1"/>
      <c r="D25" s="35"/>
      <c r="E25" s="35"/>
      <c r="F25" s="35"/>
      <c r="G25" s="35"/>
      <c r="H25" s="35"/>
      <c r="I25" s="35"/>
      <c r="J25" s="19"/>
      <c r="K25" s="36"/>
      <c r="L25" s="36"/>
      <c r="N25" s="13"/>
      <c r="O25" s="13"/>
      <c r="P25" s="13"/>
    </row>
    <row r="26" spans="1:20" x14ac:dyDescent="0.3">
      <c r="A26" s="1"/>
      <c r="B26" s="1"/>
      <c r="C26" s="1"/>
      <c r="K26" s="8"/>
    </row>
    <row r="27" spans="1:20" ht="9.75" customHeight="1" thickBot="1" x14ac:dyDescent="0.35">
      <c r="A27" s="1"/>
      <c r="B27" s="1"/>
      <c r="C27" s="1"/>
      <c r="F27" s="5"/>
      <c r="G27" s="5"/>
      <c r="H27" s="5"/>
      <c r="I27" s="5"/>
      <c r="J27" s="5"/>
      <c r="K27" s="6"/>
      <c r="L27" s="5"/>
      <c r="M27" s="5"/>
      <c r="N27" s="5"/>
      <c r="O27" s="5"/>
      <c r="P27" s="5"/>
      <c r="Q27" s="5"/>
      <c r="R27" s="5"/>
    </row>
    <row r="28" spans="1:20" x14ac:dyDescent="0.3">
      <c r="A28" s="1"/>
      <c r="B28" s="1"/>
      <c r="C28" s="1"/>
      <c r="F28" s="18"/>
      <c r="L28" s="18"/>
      <c r="R28" s="17"/>
    </row>
    <row r="29" spans="1:20" ht="13.5" customHeight="1" x14ac:dyDescent="0.3">
      <c r="A29" s="1"/>
      <c r="B29" s="1"/>
      <c r="C29" s="1"/>
      <c r="F29" s="16"/>
      <c r="L29" s="16"/>
      <c r="R29" s="15"/>
    </row>
    <row r="30" spans="1:20" ht="15" customHeight="1" x14ac:dyDescent="0.3">
      <c r="A30" s="1"/>
      <c r="B30" s="1"/>
      <c r="C30" s="37" t="s">
        <v>20</v>
      </c>
      <c r="D30" s="37"/>
      <c r="E30" s="37"/>
      <c r="F30" s="37"/>
      <c r="G30" s="37"/>
      <c r="H30" s="37"/>
      <c r="J30" s="38" t="s">
        <v>11</v>
      </c>
      <c r="K30" s="38"/>
      <c r="L30" s="38"/>
      <c r="M30" s="38"/>
      <c r="N30" s="38"/>
      <c r="P30" s="39" t="s">
        <v>10</v>
      </c>
      <c r="Q30" s="39"/>
      <c r="R30" s="39"/>
      <c r="S30" s="39"/>
      <c r="T30" s="39"/>
    </row>
    <row r="31" spans="1:20" ht="20.25" customHeight="1" x14ac:dyDescent="0.3">
      <c r="A31" s="1"/>
      <c r="B31" s="1"/>
      <c r="C31" s="37"/>
      <c r="D31" s="37"/>
      <c r="E31" s="37"/>
      <c r="F31" s="37"/>
      <c r="G31" s="37"/>
      <c r="H31" s="37"/>
      <c r="J31" s="38"/>
      <c r="K31" s="38"/>
      <c r="L31" s="38"/>
      <c r="M31" s="38"/>
      <c r="N31" s="38"/>
      <c r="P31" s="39"/>
      <c r="Q31" s="39"/>
      <c r="R31" s="39"/>
      <c r="S31" s="39"/>
      <c r="T31" s="39"/>
    </row>
    <row r="32" spans="1:20" ht="15.75" customHeight="1" x14ac:dyDescent="0.3">
      <c r="A32" s="1"/>
      <c r="B32" s="1"/>
      <c r="C32" s="1"/>
    </row>
    <row r="33" spans="1:20" ht="15" customHeight="1" x14ac:dyDescent="0.3">
      <c r="A33" s="1"/>
      <c r="B33" s="1"/>
      <c r="C33" s="34" t="s">
        <v>9</v>
      </c>
      <c r="D33" s="34"/>
      <c r="E33" s="34"/>
      <c r="F33" s="34"/>
      <c r="G33" s="47">
        <v>4200000</v>
      </c>
      <c r="H33" s="47"/>
      <c r="J33" s="34" t="s">
        <v>8</v>
      </c>
      <c r="K33" s="34"/>
      <c r="L33" s="34"/>
      <c r="M33" s="33">
        <f>SUM(M36:M39)</f>
        <v>800000</v>
      </c>
      <c r="N33" s="33"/>
      <c r="P33" s="34" t="s">
        <v>7</v>
      </c>
      <c r="Q33" s="34"/>
      <c r="R33" s="34"/>
      <c r="S33" s="40">
        <f>S36+S37+S38+S39+S40+S41</f>
        <v>1000000</v>
      </c>
      <c r="T33" s="40"/>
    </row>
    <row r="34" spans="1:20" x14ac:dyDescent="0.3">
      <c r="B34" s="1"/>
      <c r="C34" s="34"/>
      <c r="D34" s="34"/>
      <c r="E34" s="34"/>
      <c r="F34" s="34"/>
      <c r="G34" s="47"/>
      <c r="H34" s="47"/>
      <c r="J34" s="34"/>
      <c r="K34" s="34"/>
      <c r="L34" s="34"/>
      <c r="M34" s="33"/>
      <c r="N34" s="33"/>
      <c r="P34" s="34"/>
      <c r="Q34" s="34"/>
      <c r="R34" s="34"/>
      <c r="S34" s="40"/>
      <c r="T34" s="40"/>
    </row>
    <row r="35" spans="1:20" x14ac:dyDescent="0.3">
      <c r="B35" s="1"/>
      <c r="C35" s="1"/>
      <c r="G35" s="41"/>
      <c r="H35" s="41"/>
      <c r="N35" s="14"/>
      <c r="T35" s="11"/>
    </row>
    <row r="36" spans="1:20" x14ac:dyDescent="0.3">
      <c r="B36" s="1"/>
      <c r="C36" s="1"/>
      <c r="D36" s="42">
        <v>43282</v>
      </c>
      <c r="E36" s="42"/>
      <c r="F36" s="42"/>
      <c r="G36" s="43">
        <v>350000</v>
      </c>
      <c r="H36" s="43"/>
      <c r="J36" s="44" t="s">
        <v>3</v>
      </c>
      <c r="K36" s="44"/>
      <c r="L36" s="44"/>
      <c r="M36" s="45">
        <v>300000</v>
      </c>
      <c r="N36" s="45"/>
      <c r="P36" s="44" t="s">
        <v>1</v>
      </c>
      <c r="Q36" s="44"/>
      <c r="R36" s="44"/>
      <c r="S36" s="46">
        <v>150000</v>
      </c>
      <c r="T36" s="46"/>
    </row>
    <row r="37" spans="1:20" x14ac:dyDescent="0.3">
      <c r="B37" s="1"/>
      <c r="C37" s="1"/>
      <c r="D37" s="42">
        <v>43313</v>
      </c>
      <c r="E37" s="42"/>
      <c r="F37" s="42"/>
      <c r="G37" s="43">
        <v>350000</v>
      </c>
      <c r="H37" s="43"/>
      <c r="J37" s="44" t="s">
        <v>19</v>
      </c>
      <c r="K37" s="44"/>
      <c r="L37" s="44"/>
      <c r="M37" s="45">
        <v>50000</v>
      </c>
      <c r="N37" s="45"/>
      <c r="P37" s="44" t="s">
        <v>0</v>
      </c>
      <c r="Q37" s="44"/>
      <c r="R37" s="44"/>
      <c r="S37" s="46">
        <v>200000</v>
      </c>
      <c r="T37" s="46"/>
    </row>
    <row r="38" spans="1:20" x14ac:dyDescent="0.3">
      <c r="B38" s="1"/>
      <c r="C38" s="1"/>
      <c r="D38" s="42" t="s">
        <v>18</v>
      </c>
      <c r="E38" s="42"/>
      <c r="F38" s="42"/>
      <c r="G38" s="43">
        <v>350000</v>
      </c>
      <c r="H38" s="43"/>
      <c r="J38" s="44" t="s">
        <v>17</v>
      </c>
      <c r="K38" s="44"/>
      <c r="L38" s="44"/>
      <c r="M38" s="45">
        <v>100000</v>
      </c>
      <c r="N38" s="45"/>
      <c r="P38" s="44" t="s">
        <v>6</v>
      </c>
      <c r="Q38" s="44"/>
      <c r="R38" s="44"/>
      <c r="S38" s="46">
        <v>450000</v>
      </c>
      <c r="T38" s="46"/>
    </row>
    <row r="39" spans="1:20" x14ac:dyDescent="0.3">
      <c r="B39" s="1"/>
      <c r="C39" s="1"/>
      <c r="D39" s="42">
        <v>43374</v>
      </c>
      <c r="E39" s="42"/>
      <c r="F39" s="42"/>
      <c r="G39" s="43">
        <v>350000</v>
      </c>
      <c r="H39" s="43"/>
      <c r="J39" s="44" t="s">
        <v>16</v>
      </c>
      <c r="K39" s="44"/>
      <c r="L39" s="44"/>
      <c r="M39" s="45">
        <v>350000</v>
      </c>
      <c r="N39" s="45"/>
      <c r="P39" s="44" t="s">
        <v>2</v>
      </c>
      <c r="Q39" s="44"/>
      <c r="R39" s="44"/>
      <c r="S39" s="46">
        <v>20000</v>
      </c>
      <c r="T39" s="46"/>
    </row>
    <row r="40" spans="1:20" x14ac:dyDescent="0.3">
      <c r="B40" s="1"/>
      <c r="C40" s="1"/>
      <c r="D40" s="42">
        <v>43405</v>
      </c>
      <c r="E40" s="42"/>
      <c r="F40" s="42"/>
      <c r="G40" s="43">
        <v>350000</v>
      </c>
      <c r="H40" s="43"/>
      <c r="J40" s="13"/>
      <c r="K40" s="13"/>
      <c r="L40" s="13"/>
      <c r="M40" s="13"/>
      <c r="N40" s="12"/>
      <c r="P40" s="44" t="s">
        <v>15</v>
      </c>
      <c r="Q40" s="44"/>
      <c r="R40" s="44"/>
      <c r="S40" s="46">
        <v>100000</v>
      </c>
      <c r="T40" s="46"/>
    </row>
    <row r="41" spans="1:20" x14ac:dyDescent="0.3">
      <c r="B41" s="1"/>
      <c r="C41" s="1"/>
      <c r="D41" s="42">
        <v>43435</v>
      </c>
      <c r="E41" s="42"/>
      <c r="F41" s="42"/>
      <c r="G41" s="43">
        <v>350000</v>
      </c>
      <c r="H41" s="43"/>
      <c r="J41" s="13"/>
      <c r="K41" s="13"/>
      <c r="L41" s="13"/>
      <c r="M41" s="13"/>
      <c r="N41" s="12"/>
      <c r="P41" s="44" t="s">
        <v>4</v>
      </c>
      <c r="Q41" s="44"/>
      <c r="R41" s="44"/>
      <c r="S41" s="46">
        <v>80000</v>
      </c>
      <c r="T41" s="46"/>
    </row>
    <row r="42" spans="1:20" x14ac:dyDescent="0.3">
      <c r="B42" s="1"/>
      <c r="C42" s="1"/>
      <c r="D42" s="42">
        <v>43466</v>
      </c>
      <c r="E42" s="42"/>
      <c r="F42" s="42"/>
      <c r="G42" s="43">
        <v>350000</v>
      </c>
      <c r="H42" s="43"/>
      <c r="T42" s="11"/>
    </row>
    <row r="43" spans="1:20" x14ac:dyDescent="0.3">
      <c r="B43" s="1"/>
      <c r="C43" s="1"/>
      <c r="D43" s="42">
        <v>43497</v>
      </c>
      <c r="E43" s="42"/>
      <c r="F43" s="42"/>
      <c r="G43" s="43">
        <v>350000</v>
      </c>
      <c r="H43" s="43"/>
      <c r="T43" s="11"/>
    </row>
    <row r="44" spans="1:20" x14ac:dyDescent="0.3">
      <c r="B44" s="1"/>
      <c r="C44" s="1"/>
      <c r="D44" s="42">
        <v>43525</v>
      </c>
      <c r="E44" s="42"/>
      <c r="F44" s="42"/>
      <c r="G44" s="43">
        <v>350000</v>
      </c>
      <c r="H44" s="43"/>
    </row>
    <row r="45" spans="1:20" x14ac:dyDescent="0.3">
      <c r="B45" s="1"/>
      <c r="C45" s="1"/>
      <c r="D45" s="42">
        <v>43556</v>
      </c>
      <c r="E45" s="42"/>
      <c r="F45" s="42"/>
      <c r="G45" s="43">
        <v>350000</v>
      </c>
      <c r="H45" s="43"/>
    </row>
    <row r="46" spans="1:20" x14ac:dyDescent="0.3">
      <c r="B46" s="1"/>
      <c r="C46" s="1"/>
      <c r="D46" s="42">
        <v>43586</v>
      </c>
      <c r="E46" s="42"/>
      <c r="F46" s="42"/>
      <c r="G46" s="43">
        <v>350000</v>
      </c>
      <c r="H46" s="43"/>
    </row>
    <row r="47" spans="1:20" x14ac:dyDescent="0.3">
      <c r="B47" s="1"/>
      <c r="C47" s="1"/>
      <c r="D47" s="42">
        <v>43617</v>
      </c>
      <c r="E47" s="42"/>
      <c r="F47" s="42"/>
      <c r="G47" s="43">
        <v>350000</v>
      </c>
      <c r="H47" s="43"/>
    </row>
    <row r="48" spans="1:20" x14ac:dyDescent="0.3">
      <c r="B48" s="1"/>
      <c r="C48" s="1"/>
    </row>
    <row r="49" spans="2:20" x14ac:dyDescent="0.3">
      <c r="B49" s="1"/>
      <c r="C49" s="1"/>
    </row>
    <row r="50" spans="2:20" x14ac:dyDescent="0.3">
      <c r="B50" s="1"/>
      <c r="C50" s="1"/>
    </row>
    <row r="51" spans="2:20" ht="15" thickBot="1" x14ac:dyDescent="0.35">
      <c r="B51" s="1"/>
      <c r="C51" s="1"/>
    </row>
    <row r="52" spans="2:20" ht="15" customHeight="1" thickBot="1" x14ac:dyDescent="0.35">
      <c r="B52" s="1"/>
      <c r="C52" s="1"/>
      <c r="D52" s="49" t="s">
        <v>14</v>
      </c>
      <c r="E52" s="49"/>
      <c r="F52" s="49"/>
      <c r="G52" s="49"/>
      <c r="H52" s="49"/>
      <c r="I52" s="49"/>
      <c r="K52" s="50">
        <v>1678000</v>
      </c>
      <c r="L52" s="50"/>
      <c r="N52" s="51" t="s">
        <v>13</v>
      </c>
      <c r="O52" s="51"/>
      <c r="P52" s="51"/>
      <c r="Q52" s="51"/>
      <c r="R52" s="51"/>
      <c r="S52" s="51"/>
    </row>
    <row r="53" spans="2:20" ht="15" thickBot="1" x14ac:dyDescent="0.35">
      <c r="B53" s="1"/>
      <c r="C53" s="1"/>
      <c r="D53" s="49"/>
      <c r="E53" s="49"/>
      <c r="F53" s="49"/>
      <c r="G53" s="49"/>
      <c r="H53" s="49"/>
      <c r="I53" s="49"/>
      <c r="K53" s="50"/>
      <c r="L53" s="50"/>
      <c r="N53" s="51"/>
      <c r="O53" s="51"/>
      <c r="P53" s="51"/>
      <c r="Q53" s="51"/>
      <c r="R53" s="51"/>
      <c r="S53" s="51"/>
    </row>
    <row r="54" spans="2:20" ht="7.5" customHeight="1" thickBot="1" x14ac:dyDescent="0.35">
      <c r="B54" s="1"/>
      <c r="C54" s="1"/>
      <c r="D54" s="49"/>
      <c r="E54" s="49"/>
      <c r="F54" s="49"/>
      <c r="G54" s="49"/>
      <c r="H54" s="49"/>
      <c r="I54" s="49"/>
      <c r="J54" s="10"/>
      <c r="K54" s="50"/>
      <c r="L54" s="50"/>
      <c r="M54" s="9"/>
      <c r="N54" s="51"/>
      <c r="O54" s="51"/>
      <c r="P54" s="51"/>
      <c r="Q54" s="51"/>
      <c r="R54" s="51"/>
      <c r="S54" s="51"/>
    </row>
    <row r="55" spans="2:20" ht="23.25" customHeight="1" thickBot="1" x14ac:dyDescent="0.35">
      <c r="B55" s="1"/>
      <c r="C55" s="1"/>
      <c r="D55" s="49"/>
      <c r="E55" s="49"/>
      <c r="F55" s="49"/>
      <c r="G55" s="49"/>
      <c r="H55" s="49"/>
      <c r="I55" s="49"/>
      <c r="K55" s="50"/>
      <c r="L55" s="50"/>
      <c r="N55" s="51"/>
      <c r="O55" s="51"/>
      <c r="P55" s="51"/>
      <c r="Q55" s="51"/>
      <c r="R55" s="51"/>
      <c r="S55" s="51"/>
    </row>
    <row r="56" spans="2:20" x14ac:dyDescent="0.3">
      <c r="B56" s="1"/>
      <c r="C56" s="1"/>
      <c r="K56" s="8"/>
      <c r="L56" s="7"/>
    </row>
    <row r="57" spans="2:20" ht="15" thickBot="1" x14ac:dyDescent="0.35">
      <c r="B57" s="1"/>
      <c r="C57" s="1"/>
      <c r="F57" s="5"/>
      <c r="G57" s="5"/>
      <c r="H57" s="5"/>
      <c r="I57" s="5"/>
      <c r="J57" s="5"/>
      <c r="K57" s="6"/>
      <c r="L57" s="5"/>
      <c r="M57" s="5"/>
      <c r="N57" s="5"/>
      <c r="O57" s="5"/>
      <c r="P57" s="5"/>
      <c r="Q57" s="5"/>
      <c r="R57" s="5"/>
    </row>
    <row r="58" spans="2:20" x14ac:dyDescent="0.3">
      <c r="B58" s="1"/>
      <c r="C58" s="1"/>
      <c r="F58" s="4"/>
      <c r="K58" s="3"/>
      <c r="R58" s="3"/>
    </row>
    <row r="59" spans="2:20" ht="15.6" customHeight="1" x14ac:dyDescent="0.3">
      <c r="B59" s="1"/>
      <c r="C59" s="52" t="s">
        <v>12</v>
      </c>
      <c r="D59" s="52"/>
      <c r="E59" s="52"/>
      <c r="F59" s="52"/>
      <c r="G59" s="52"/>
      <c r="H59" s="52"/>
      <c r="K59" s="38" t="s">
        <v>11</v>
      </c>
      <c r="L59" s="38"/>
      <c r="M59" s="38"/>
      <c r="N59" s="38"/>
      <c r="O59" s="1"/>
      <c r="P59" s="53" t="s">
        <v>10</v>
      </c>
      <c r="Q59" s="53"/>
      <c r="R59" s="53"/>
      <c r="S59" s="53"/>
      <c r="T59" s="53"/>
    </row>
    <row r="60" spans="2:20" ht="20.25" customHeight="1" x14ac:dyDescent="0.3">
      <c r="B60" s="1"/>
      <c r="C60" s="52"/>
      <c r="D60" s="52"/>
      <c r="E60" s="52"/>
      <c r="F60" s="52"/>
      <c r="G60" s="52"/>
      <c r="H60" s="52"/>
      <c r="K60" s="38"/>
      <c r="L60" s="38"/>
      <c r="M60" s="38"/>
      <c r="N60" s="38"/>
      <c r="O60" s="1"/>
      <c r="P60" s="53"/>
      <c r="Q60" s="53"/>
      <c r="R60" s="53"/>
      <c r="S60" s="53"/>
      <c r="T60" s="53"/>
    </row>
    <row r="61" spans="2:20" x14ac:dyDescent="0.3">
      <c r="B61" s="1"/>
      <c r="C61" s="1"/>
    </row>
    <row r="62" spans="2:20" ht="14.4" customHeight="1" x14ac:dyDescent="0.3">
      <c r="B62" s="1"/>
      <c r="C62" s="34" t="s">
        <v>9</v>
      </c>
      <c r="D62" s="34"/>
      <c r="E62" s="34"/>
      <c r="F62" s="34"/>
      <c r="G62" s="47">
        <v>800000</v>
      </c>
      <c r="H62" s="47"/>
      <c r="K62" s="54" t="s">
        <v>8</v>
      </c>
      <c r="L62" s="54"/>
      <c r="M62" s="33">
        <f>SUM(M65)</f>
        <v>100000</v>
      </c>
      <c r="N62" s="33"/>
      <c r="P62" s="34" t="s">
        <v>7</v>
      </c>
      <c r="Q62" s="34"/>
      <c r="R62" s="34"/>
      <c r="S62" s="48">
        <f>S65+S66+S67+S68+S69</f>
        <v>778000</v>
      </c>
      <c r="T62" s="48"/>
    </row>
    <row r="63" spans="2:20" ht="15" customHeight="1" x14ac:dyDescent="0.3">
      <c r="B63" s="1"/>
      <c r="C63" s="34"/>
      <c r="D63" s="34"/>
      <c r="E63" s="34"/>
      <c r="F63" s="34"/>
      <c r="G63" s="47"/>
      <c r="H63" s="47"/>
      <c r="K63" s="54"/>
      <c r="L63" s="54"/>
      <c r="M63" s="33"/>
      <c r="N63" s="33"/>
      <c r="P63" s="34"/>
      <c r="Q63" s="34"/>
      <c r="R63" s="34"/>
      <c r="S63" s="48"/>
      <c r="T63" s="48"/>
    </row>
    <row r="64" spans="2:20" x14ac:dyDescent="0.3">
      <c r="B64" s="1"/>
      <c r="C64" s="1"/>
    </row>
    <row r="65" spans="1:20" x14ac:dyDescent="0.3">
      <c r="B65" s="1"/>
      <c r="C65" s="1"/>
      <c r="K65" s="55" t="s">
        <v>3</v>
      </c>
      <c r="L65" s="55"/>
      <c r="M65" s="56">
        <v>100000</v>
      </c>
      <c r="N65" s="56"/>
      <c r="P65" s="44" t="s">
        <v>0</v>
      </c>
      <c r="Q65" s="44"/>
      <c r="R65" s="44"/>
      <c r="S65" s="46">
        <v>100000</v>
      </c>
      <c r="T65" s="46"/>
    </row>
    <row r="66" spans="1:20" x14ac:dyDescent="0.3">
      <c r="A66" s="1"/>
      <c r="B66" s="1"/>
      <c r="C66" s="1"/>
      <c r="P66" s="44" t="s">
        <v>6</v>
      </c>
      <c r="Q66" s="44"/>
      <c r="R66" s="44"/>
      <c r="S66" s="46">
        <v>413000</v>
      </c>
      <c r="T66" s="46"/>
    </row>
    <row r="67" spans="1:20" x14ac:dyDescent="0.3">
      <c r="A67" s="1"/>
      <c r="B67" s="1"/>
      <c r="C67" s="1"/>
      <c r="P67" s="44" t="s">
        <v>2</v>
      </c>
      <c r="Q67" s="44"/>
      <c r="R67" s="44"/>
      <c r="S67" s="46">
        <v>5000</v>
      </c>
      <c r="T67" s="46"/>
    </row>
    <row r="68" spans="1:20" x14ac:dyDescent="0.3">
      <c r="A68" s="1"/>
      <c r="B68" s="1"/>
      <c r="C68" s="1"/>
      <c r="P68" s="44" t="s">
        <v>5</v>
      </c>
      <c r="Q68" s="44"/>
      <c r="R68" s="44"/>
      <c r="S68" s="46">
        <v>250000</v>
      </c>
      <c r="T68" s="46"/>
    </row>
    <row r="69" spans="1:20" x14ac:dyDescent="0.3">
      <c r="A69" s="1"/>
      <c r="B69" s="1"/>
      <c r="C69" s="1"/>
      <c r="P69" s="44" t="s">
        <v>4</v>
      </c>
      <c r="Q69" s="44"/>
      <c r="R69" s="44"/>
      <c r="S69" s="46">
        <v>10000</v>
      </c>
      <c r="T69" s="46"/>
    </row>
  </sheetData>
  <mergeCells count="91">
    <mergeCell ref="P67:R67"/>
    <mergeCell ref="S67:T67"/>
    <mergeCell ref="P68:R68"/>
    <mergeCell ref="S68:T68"/>
    <mergeCell ref="P69:R69"/>
    <mergeCell ref="S69:T69"/>
    <mergeCell ref="K65:L65"/>
    <mergeCell ref="M65:N65"/>
    <mergeCell ref="P65:R65"/>
    <mergeCell ref="S65:T65"/>
    <mergeCell ref="P66:R66"/>
    <mergeCell ref="S66:T66"/>
    <mergeCell ref="S62:T63"/>
    <mergeCell ref="D52:I55"/>
    <mergeCell ref="K52:L55"/>
    <mergeCell ref="N52:S55"/>
    <mergeCell ref="C59:H60"/>
    <mergeCell ref="K59:N60"/>
    <mergeCell ref="P59:T60"/>
    <mergeCell ref="C62:F63"/>
    <mergeCell ref="G62:H63"/>
    <mergeCell ref="K62:L63"/>
    <mergeCell ref="P62:R63"/>
    <mergeCell ref="D43:F43"/>
    <mergeCell ref="G43:H43"/>
    <mergeCell ref="D44:F44"/>
    <mergeCell ref="G44:H44"/>
    <mergeCell ref="M62:N63"/>
    <mergeCell ref="D45:F45"/>
    <mergeCell ref="G45:H45"/>
    <mergeCell ref="D46:F46"/>
    <mergeCell ref="G46:H46"/>
    <mergeCell ref="D47:F47"/>
    <mergeCell ref="G47:H47"/>
    <mergeCell ref="D41:F41"/>
    <mergeCell ref="G41:H41"/>
    <mergeCell ref="P41:R41"/>
    <mergeCell ref="S41:T41"/>
    <mergeCell ref="D42:F42"/>
    <mergeCell ref="G42:H42"/>
    <mergeCell ref="S38:T38"/>
    <mergeCell ref="D39:F39"/>
    <mergeCell ref="D40:F40"/>
    <mergeCell ref="G40:H40"/>
    <mergeCell ref="P40:R40"/>
    <mergeCell ref="S40:T40"/>
    <mergeCell ref="D38:F38"/>
    <mergeCell ref="G38:H38"/>
    <mergeCell ref="J38:L38"/>
    <mergeCell ref="M38:N38"/>
    <mergeCell ref="P38:R38"/>
    <mergeCell ref="S36:T36"/>
    <mergeCell ref="C33:F34"/>
    <mergeCell ref="G33:H34"/>
    <mergeCell ref="J33:L34"/>
    <mergeCell ref="G39:H39"/>
    <mergeCell ref="J39:L39"/>
    <mergeCell ref="M39:N39"/>
    <mergeCell ref="P39:R39"/>
    <mergeCell ref="D37:F37"/>
    <mergeCell ref="G37:H37"/>
    <mergeCell ref="J37:L37"/>
    <mergeCell ref="M37:N37"/>
    <mergeCell ref="P37:R37"/>
    <mergeCell ref="S37:T37"/>
    <mergeCell ref="P36:R36"/>
    <mergeCell ref="S39:T39"/>
    <mergeCell ref="G35:H35"/>
    <mergeCell ref="D36:F36"/>
    <mergeCell ref="G36:H36"/>
    <mergeCell ref="J36:L36"/>
    <mergeCell ref="M36:N36"/>
    <mergeCell ref="M33:N34"/>
    <mergeCell ref="P33:R34"/>
    <mergeCell ref="D21:I25"/>
    <mergeCell ref="K21:L25"/>
    <mergeCell ref="C30:H31"/>
    <mergeCell ref="J30:N31"/>
    <mergeCell ref="P30:T31"/>
    <mergeCell ref="S33:T34"/>
    <mergeCell ref="H13:K13"/>
    <mergeCell ref="L13:P13"/>
    <mergeCell ref="H14:K14"/>
    <mergeCell ref="L14:P14"/>
    <mergeCell ref="H15:K15"/>
    <mergeCell ref="L15:P15"/>
    <mergeCell ref="C3:T6"/>
    <mergeCell ref="G8:L10"/>
    <mergeCell ref="N8:P10"/>
    <mergeCell ref="H12:K12"/>
    <mergeCell ref="L12:P12"/>
  </mergeCells>
  <pageMargins left="0.7" right="0.7" top="0.75" bottom="0.75" header="0.3" footer="0.3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MJ12"/>
  <sheetViews>
    <sheetView workbookViewId="0">
      <selection activeCell="L22" sqref="L22"/>
    </sheetView>
  </sheetViews>
  <sheetFormatPr defaultColWidth="9.109375" defaultRowHeight="14.4" x14ac:dyDescent="0.3"/>
  <cols>
    <col min="1" max="1" width="16.33203125" style="2" customWidth="1"/>
    <col min="2" max="2" width="18.88671875" style="2" customWidth="1"/>
    <col min="3" max="3" width="12" style="2" customWidth="1"/>
    <col min="4" max="4" width="11.109375" style="2" customWidth="1"/>
    <col min="5" max="5" width="9.88671875" style="2" customWidth="1"/>
    <col min="6" max="6" width="20.88671875" style="2" customWidth="1"/>
    <col min="7" max="7" width="10.33203125" style="2" customWidth="1"/>
    <col min="8" max="8" width="13.88671875" style="2" customWidth="1"/>
    <col min="9" max="9" width="12.33203125" style="2" customWidth="1"/>
    <col min="10" max="1024" width="9" style="2" customWidth="1"/>
    <col min="1025" max="1025" width="10.33203125" style="1" customWidth="1"/>
    <col min="1026" max="16384" width="9.109375" style="1"/>
  </cols>
  <sheetData>
    <row r="1" spans="1:9" ht="15" customHeight="1" x14ac:dyDescent="0.3">
      <c r="A1" s="57" t="s">
        <v>27</v>
      </c>
      <c r="B1" s="57"/>
      <c r="C1" s="57"/>
      <c r="D1" s="57"/>
      <c r="E1" s="57"/>
      <c r="F1" s="57"/>
      <c r="G1" s="57"/>
      <c r="H1" s="57"/>
      <c r="I1" s="57"/>
    </row>
    <row r="2" spans="1:9" ht="15" customHeight="1" x14ac:dyDescent="0.3">
      <c r="A2" s="57"/>
      <c r="B2" s="57"/>
      <c r="C2" s="57"/>
      <c r="D2" s="57"/>
      <c r="E2" s="57"/>
      <c r="F2" s="57"/>
      <c r="G2" s="57"/>
      <c r="H2" s="57"/>
      <c r="I2" s="57"/>
    </row>
    <row r="3" spans="1:9" ht="15" customHeight="1" x14ac:dyDescent="0.3">
      <c r="A3" s="57"/>
      <c r="B3" s="57"/>
      <c r="C3" s="57"/>
      <c r="D3" s="57"/>
      <c r="E3" s="57"/>
      <c r="F3" s="57"/>
      <c r="G3" s="57"/>
      <c r="H3" s="57"/>
      <c r="I3" s="57"/>
    </row>
    <row r="4" spans="1:9" ht="13.2" customHeight="1" x14ac:dyDescent="0.3">
      <c r="A4" s="57"/>
      <c r="B4" s="57"/>
      <c r="C4" s="57"/>
      <c r="D4" s="57"/>
      <c r="E4" s="57"/>
      <c r="F4" s="57"/>
      <c r="G4" s="57"/>
      <c r="H4" s="57"/>
      <c r="I4" s="57"/>
    </row>
    <row r="5" spans="1:9" x14ac:dyDescent="0.3">
      <c r="B5" s="1"/>
      <c r="C5" s="1"/>
      <c r="D5" s="1"/>
      <c r="E5" s="1"/>
      <c r="F5" s="1"/>
      <c r="G5" s="1"/>
      <c r="H5" s="1"/>
    </row>
    <row r="6" spans="1:9" x14ac:dyDescent="0.3">
      <c r="B6" s="1"/>
      <c r="C6" s="1"/>
      <c r="D6" s="1"/>
      <c r="E6" s="1"/>
      <c r="F6" s="1"/>
      <c r="G6" s="1"/>
      <c r="H6" s="1"/>
    </row>
    <row r="7" spans="1:9" x14ac:dyDescent="0.3">
      <c r="B7" s="58" t="s">
        <v>28</v>
      </c>
      <c r="C7" s="58"/>
      <c r="D7" s="58"/>
      <c r="F7" s="59" t="s">
        <v>29</v>
      </c>
      <c r="G7" s="59"/>
      <c r="H7" s="59"/>
    </row>
    <row r="8" spans="1:9" x14ac:dyDescent="0.3">
      <c r="B8" s="58"/>
      <c r="C8" s="58"/>
      <c r="D8" s="58"/>
      <c r="F8" s="59"/>
      <c r="G8" s="59"/>
      <c r="H8" s="59"/>
    </row>
    <row r="10" spans="1:9" x14ac:dyDescent="0.3">
      <c r="B10" s="2" t="s">
        <v>30</v>
      </c>
      <c r="C10" s="14">
        <v>4200000</v>
      </c>
      <c r="D10" s="27" t="s">
        <v>31</v>
      </c>
      <c r="F10" s="2" t="s">
        <v>30</v>
      </c>
      <c r="G10" s="14">
        <v>800000</v>
      </c>
      <c r="H10" s="27" t="s">
        <v>32</v>
      </c>
    </row>
    <row r="11" spans="1:9" x14ac:dyDescent="0.3">
      <c r="B11" s="2" t="s">
        <v>33</v>
      </c>
      <c r="C11" s="14">
        <v>800000</v>
      </c>
      <c r="D11" s="27" t="s">
        <v>34</v>
      </c>
      <c r="F11" s="2" t="s">
        <v>33</v>
      </c>
      <c r="G11" s="14">
        <v>100000</v>
      </c>
      <c r="H11" s="27" t="s">
        <v>35</v>
      </c>
    </row>
    <row r="12" spans="1:9" x14ac:dyDescent="0.3">
      <c r="B12" s="2" t="s">
        <v>10</v>
      </c>
      <c r="C12" s="14">
        <v>1000000</v>
      </c>
      <c r="D12" s="27" t="s">
        <v>36</v>
      </c>
      <c r="F12" s="2" t="s">
        <v>10</v>
      </c>
      <c r="G12" s="14">
        <v>778000</v>
      </c>
      <c r="H12" s="27" t="s">
        <v>37</v>
      </c>
    </row>
  </sheetData>
  <mergeCells count="3">
    <mergeCell ref="A1:I4"/>
    <mergeCell ref="B7:D8"/>
    <mergeCell ref="F7:H8"/>
  </mergeCells>
  <pageMargins left="0.70000000000000007" right="0.70000000000000007" top="1.181102362204725" bottom="1.181102362204725" header="0.78740157480314998" footer="0.78740157480314998"/>
  <pageSetup paperSize="9" fitToWidth="0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  <pageSetUpPr fitToPage="1"/>
  </sheetPr>
  <dimension ref="A1:O36"/>
  <sheetViews>
    <sheetView tabSelected="1" workbookViewId="0">
      <selection activeCell="N14" sqref="N14:O15"/>
    </sheetView>
  </sheetViews>
  <sheetFormatPr defaultRowHeight="14.4" x14ac:dyDescent="0.3"/>
  <cols>
    <col min="5" max="5" width="11.88671875" customWidth="1"/>
    <col min="15" max="15" width="9.44140625" customWidth="1"/>
  </cols>
  <sheetData>
    <row r="1" spans="1:15" x14ac:dyDescent="0.3">
      <c r="A1" s="60" t="s">
        <v>38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x14ac:dyDescent="0.3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5" spans="1:15" ht="18" x14ac:dyDescent="0.3">
      <c r="A5" s="61" t="s">
        <v>39</v>
      </c>
      <c r="B5" s="61"/>
      <c r="C5" s="61"/>
      <c r="D5" s="61"/>
      <c r="E5" s="61"/>
      <c r="F5" s="61"/>
      <c r="G5" s="61"/>
      <c r="H5" s="62"/>
      <c r="I5" s="63" t="s">
        <v>40</v>
      </c>
      <c r="J5" s="63"/>
      <c r="K5" s="63"/>
      <c r="L5" s="63"/>
      <c r="M5" s="63"/>
      <c r="N5" s="63"/>
      <c r="O5" s="63"/>
    </row>
    <row r="6" spans="1:15" ht="18" x14ac:dyDescent="0.3">
      <c r="A6" s="61"/>
      <c r="B6" s="61"/>
      <c r="C6" s="61"/>
      <c r="D6" s="61"/>
      <c r="E6" s="61"/>
      <c r="F6" s="61"/>
      <c r="G6" s="61"/>
      <c r="H6" s="62"/>
      <c r="I6" s="63"/>
      <c r="J6" s="63"/>
      <c r="K6" s="63"/>
      <c r="L6" s="63"/>
      <c r="M6" s="63"/>
      <c r="N6" s="63"/>
      <c r="O6" s="63"/>
    </row>
    <row r="7" spans="1:15" ht="15" thickBot="1" x14ac:dyDescent="0.35"/>
    <row r="8" spans="1:15" ht="16.2" thickBot="1" x14ac:dyDescent="0.35">
      <c r="A8" s="64" t="s">
        <v>41</v>
      </c>
      <c r="B8" s="64"/>
      <c r="C8" s="64"/>
      <c r="D8" s="64"/>
      <c r="E8" s="65"/>
      <c r="F8" s="66">
        <v>11044800</v>
      </c>
      <c r="G8" s="67"/>
      <c r="I8" s="68" t="s">
        <v>42</v>
      </c>
      <c r="J8" s="68"/>
      <c r="K8" s="68"/>
      <c r="L8" s="68"/>
      <c r="M8" s="68"/>
      <c r="N8" s="66">
        <v>3000000</v>
      </c>
      <c r="O8" s="67"/>
    </row>
    <row r="9" spans="1:15" ht="16.2" thickBot="1" x14ac:dyDescent="0.35">
      <c r="A9" s="69" t="s">
        <v>43</v>
      </c>
      <c r="B9" s="69"/>
      <c r="C9" s="69"/>
      <c r="D9" s="69"/>
      <c r="E9" s="70"/>
      <c r="F9" s="66">
        <v>4647010</v>
      </c>
      <c r="G9" s="67"/>
      <c r="I9" s="68" t="s">
        <v>44</v>
      </c>
      <c r="J9" s="68"/>
      <c r="K9" s="68"/>
      <c r="L9" s="68"/>
      <c r="M9" s="71"/>
      <c r="N9" s="66">
        <v>168000</v>
      </c>
      <c r="O9" s="67"/>
    </row>
    <row r="10" spans="1:15" ht="16.2" thickBot="1" x14ac:dyDescent="0.35">
      <c r="A10" s="69" t="s">
        <v>45</v>
      </c>
      <c r="B10" s="69"/>
      <c r="C10" s="69"/>
      <c r="D10" s="69"/>
      <c r="E10" s="69"/>
      <c r="F10" s="66">
        <v>6424227</v>
      </c>
      <c r="G10" s="67"/>
      <c r="I10" s="68" t="s">
        <v>46</v>
      </c>
      <c r="J10" s="68"/>
      <c r="K10" s="68"/>
      <c r="L10" s="68"/>
      <c r="M10" s="68"/>
      <c r="N10" s="66">
        <v>1678000</v>
      </c>
      <c r="O10" s="67"/>
    </row>
    <row r="11" spans="1:15" ht="16.2" thickBot="1" x14ac:dyDescent="0.35">
      <c r="A11" s="69" t="s">
        <v>47</v>
      </c>
      <c r="B11" s="69"/>
      <c r="C11" s="69"/>
      <c r="D11" s="69"/>
      <c r="E11" s="69"/>
      <c r="F11" s="72">
        <v>300000</v>
      </c>
      <c r="G11" s="73"/>
      <c r="I11" s="74" t="s">
        <v>48</v>
      </c>
      <c r="J11" s="74"/>
      <c r="K11" s="74"/>
      <c r="L11" s="74"/>
      <c r="M11" s="74"/>
      <c r="N11" s="66">
        <v>1000000</v>
      </c>
      <c r="O11" s="67"/>
    </row>
    <row r="12" spans="1:15" ht="15" thickBot="1" x14ac:dyDescent="0.35">
      <c r="I12" s="75" t="s">
        <v>49</v>
      </c>
      <c r="J12" s="75"/>
      <c r="K12" s="75"/>
      <c r="L12" s="75"/>
      <c r="M12" s="76"/>
      <c r="N12" s="77">
        <v>3700000</v>
      </c>
      <c r="O12" s="78"/>
    </row>
    <row r="13" spans="1:15" ht="15" thickBot="1" x14ac:dyDescent="0.35">
      <c r="I13" s="75" t="s">
        <v>50</v>
      </c>
      <c r="J13" s="75"/>
      <c r="K13" s="75"/>
      <c r="L13" s="75"/>
      <c r="M13" s="76"/>
      <c r="N13" s="77">
        <v>2800000</v>
      </c>
      <c r="O13" s="78"/>
    </row>
    <row r="14" spans="1:15" ht="15" thickBot="1" x14ac:dyDescent="0.35">
      <c r="I14" s="79" t="s">
        <v>51</v>
      </c>
      <c r="J14" s="79"/>
      <c r="K14" s="79"/>
      <c r="L14" s="79"/>
      <c r="M14" s="80"/>
      <c r="N14" s="81">
        <v>4000000</v>
      </c>
      <c r="O14" s="82"/>
    </row>
    <row r="15" spans="1:15" ht="15" thickBot="1" x14ac:dyDescent="0.35">
      <c r="I15" s="79" t="s">
        <v>52</v>
      </c>
      <c r="J15" s="79"/>
      <c r="K15" s="79"/>
      <c r="L15" s="79"/>
      <c r="M15" s="80"/>
      <c r="N15" s="81">
        <v>6000000</v>
      </c>
      <c r="O15" s="82"/>
    </row>
    <row r="16" spans="1:15" ht="15" thickBot="1" x14ac:dyDescent="0.35">
      <c r="I16" s="83"/>
      <c r="J16" s="83"/>
      <c r="K16" s="83"/>
      <c r="L16" s="83"/>
      <c r="M16" s="84"/>
      <c r="N16" s="85"/>
      <c r="O16" s="85"/>
    </row>
    <row r="17" spans="1:15" ht="15.75" customHeight="1" x14ac:dyDescent="0.3">
      <c r="A17" s="86" t="s">
        <v>53</v>
      </c>
      <c r="B17" s="86"/>
      <c r="C17" s="86"/>
      <c r="D17" s="86"/>
      <c r="E17" s="86"/>
      <c r="F17" s="87">
        <f>SUM(F8:G11)</f>
        <v>22416037</v>
      </c>
      <c r="G17" s="88"/>
      <c r="I17" s="86" t="s">
        <v>54</v>
      </c>
      <c r="J17" s="86"/>
      <c r="K17" s="86"/>
      <c r="L17" s="86"/>
      <c r="M17" s="86"/>
      <c r="N17" s="89">
        <f>SUM(N8:O15)</f>
        <v>22346000</v>
      </c>
      <c r="O17" s="90"/>
    </row>
    <row r="18" spans="1:15" ht="19.5" customHeight="1" thickBot="1" x14ac:dyDescent="0.35">
      <c r="A18" s="86"/>
      <c r="B18" s="86"/>
      <c r="C18" s="86"/>
      <c r="D18" s="86"/>
      <c r="E18" s="86"/>
      <c r="F18" s="91"/>
      <c r="G18" s="92"/>
      <c r="I18" s="86"/>
      <c r="J18" s="86"/>
      <c r="K18" s="86"/>
      <c r="L18" s="86"/>
      <c r="M18" s="86"/>
      <c r="N18" s="93"/>
      <c r="O18" s="94"/>
    </row>
    <row r="19" spans="1:15" ht="18" x14ac:dyDescent="0.3">
      <c r="H19" s="95"/>
      <c r="I19" s="95"/>
      <c r="J19" s="95"/>
      <c r="K19" s="95"/>
      <c r="L19" s="95"/>
      <c r="M19" s="95"/>
      <c r="N19" s="96"/>
      <c r="O19" s="96"/>
    </row>
    <row r="21" spans="1:15" ht="15" customHeight="1" x14ac:dyDescent="0.3"/>
    <row r="22" spans="1:15" ht="15" customHeight="1" x14ac:dyDescent="0.3"/>
    <row r="35" ht="15" customHeight="1" x14ac:dyDescent="0.3"/>
    <row r="36" ht="15.75" customHeight="1" x14ac:dyDescent="0.3"/>
  </sheetData>
  <mergeCells count="31">
    <mergeCell ref="A17:E18"/>
    <mergeCell ref="F17:G18"/>
    <mergeCell ref="I17:M18"/>
    <mergeCell ref="N17:O18"/>
    <mergeCell ref="I13:M13"/>
    <mergeCell ref="N13:O13"/>
    <mergeCell ref="I14:M14"/>
    <mergeCell ref="N14:O14"/>
    <mergeCell ref="I15:M15"/>
    <mergeCell ref="N15:O15"/>
    <mergeCell ref="A11:E11"/>
    <mergeCell ref="F11:G11"/>
    <mergeCell ref="I11:M11"/>
    <mergeCell ref="N11:O11"/>
    <mergeCell ref="I12:M12"/>
    <mergeCell ref="N12:O12"/>
    <mergeCell ref="A9:E9"/>
    <mergeCell ref="F9:G9"/>
    <mergeCell ref="I9:M9"/>
    <mergeCell ref="N9:O9"/>
    <mergeCell ref="A10:E10"/>
    <mergeCell ref="F10:G10"/>
    <mergeCell ref="I10:M10"/>
    <mergeCell ref="N10:O10"/>
    <mergeCell ref="A1:O3"/>
    <mergeCell ref="A5:G6"/>
    <mergeCell ref="I5:O6"/>
    <mergeCell ref="A8:E8"/>
    <mergeCell ref="F8:G8"/>
    <mergeCell ref="I8:M8"/>
    <mergeCell ref="N8:O8"/>
  </mergeCells>
  <pageMargins left="0.7" right="0.7" top="0.78740157499999996" bottom="0.78740157499999996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podrobný_rozpad</vt:lpstr>
      <vt:lpstr>souhrn_grafy</vt:lpstr>
      <vt:lpstr>finance z.s.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Baldiková Lenka</cp:lastModifiedBy>
  <cp:lastPrinted>2018-05-09T18:25:40Z</cp:lastPrinted>
  <dcterms:created xsi:type="dcterms:W3CDTF">2018-01-27T20:32:04Z</dcterms:created>
  <dcterms:modified xsi:type="dcterms:W3CDTF">2018-05-31T11:41:33Z</dcterms:modified>
</cp:coreProperties>
</file>