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ptovak\Desktop\"/>
    </mc:Choice>
  </mc:AlternateContent>
  <xr:revisionPtr revIDLastSave="0" documentId="13_ncr:1_{18150741-ADF5-4EE0-9B5D-0EB4537EC390}" xr6:coauthVersionLast="36" xr6:coauthVersionMax="36" xr10:uidLastSave="{00000000-0000-0000-0000-000000000000}"/>
  <bookViews>
    <workbookView xWindow="0" yWindow="0" windowWidth="18876" windowHeight="7656" xr2:uid="{C4594071-7671-4152-B942-0F1C57993553}"/>
  </bookViews>
  <sheets>
    <sheet name="OP1" sheetId="1" r:id="rId1"/>
    <sheet name="OP2" sheetId="2" r:id="rId2"/>
    <sheet name="OP3" sheetId="3" r:id="rId3"/>
    <sheet name="OP4" sheetId="4" r:id="rId4"/>
    <sheet name="OP5" sheetId="5" r:id="rId5"/>
  </sheets>
  <definedNames>
    <definedName name="_xlnm.Print_Area" localSheetId="1">'OP2'!$A$1:$F$28</definedName>
    <definedName name="_xlnm.Print_Area" localSheetId="2">'OP3'!$A$1:$F$52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5" i="2" l="1"/>
  <c r="E24" i="2"/>
  <c r="E11" i="5" l="1"/>
  <c r="E9" i="5"/>
  <c r="E8" i="5"/>
  <c r="E14" i="4"/>
  <c r="E11" i="4"/>
  <c r="E27" i="2"/>
  <c r="E39" i="1"/>
  <c r="G38" i="1"/>
  <c r="F37" i="1"/>
  <c r="F48" i="3"/>
  <c r="E49" i="3"/>
  <c r="E12" i="4" l="1"/>
  <c r="D47" i="3"/>
  <c r="D50" i="3" s="1"/>
  <c r="E36" i="1" l="1"/>
</calcChain>
</file>

<file path=xl/sharedStrings.xml><?xml version="1.0" encoding="utf-8"?>
<sst xmlns="http://schemas.openxmlformats.org/spreadsheetml/2006/main" count="388" uniqueCount="258">
  <si>
    <t>SPORT - OPATŘENÍ č. 1</t>
  </si>
  <si>
    <t>číslo smlouvy</t>
  </si>
  <si>
    <t>Organizace/ žadatel                                                                                                   název/ jméno</t>
  </si>
  <si>
    <t>Název projektu</t>
  </si>
  <si>
    <t>Dotace</t>
  </si>
  <si>
    <t>Tělocvičná jednota Sokol České Budějovice</t>
  </si>
  <si>
    <t>Příspěvek na činnost výkonnostních mládežnických sportovních klubů</t>
  </si>
  <si>
    <t>Sportovní klub policie České Budějovice, z.s.</t>
  </si>
  <si>
    <t>PLAVÁNÍ České Budějovice, z.s.</t>
  </si>
  <si>
    <t>HC LVI 2009, z.s.</t>
  </si>
  <si>
    <t>FBC Štíři České Budějovice, z.s.</t>
  </si>
  <si>
    <t>FIGHT CLUB</t>
  </si>
  <si>
    <t>TJ Karate České Budějovice z.s.</t>
  </si>
  <si>
    <t>TĚLOVÝCHOVNÁ JEDNOTA LOKOMOTIVA z.s.</t>
  </si>
  <si>
    <t xml:space="preserve">Tělovýchovná jednota KOH-I-NOOR České Budějovice, z.s. </t>
  </si>
  <si>
    <t xml:space="preserve">Sportovní klub moderní gymnastika Máj České Budějovice z.s. </t>
  </si>
  <si>
    <t>SK Čtyři Dvory,z.s.</t>
  </si>
  <si>
    <t>Merkur České Budějovice, z.s.</t>
  </si>
  <si>
    <t>LTC ČESKÉ BUDĚJOVICE, z.s.</t>
  </si>
  <si>
    <t xml:space="preserve">Baby club Šikulka, z.s. </t>
  </si>
  <si>
    <t>Basketbalový Sportovní Klub České Budějovice, z.s.</t>
  </si>
  <si>
    <t>SKI TEAM BUDWEIS, z.s.</t>
  </si>
  <si>
    <t>Bruslařský klub České Budějovice z.s.</t>
  </si>
  <si>
    <t>TJ Meteor České Budějovice z.s.</t>
  </si>
  <si>
    <t xml:space="preserve">Tělovýchovná jednota SK Čéčova České Budějovice, z.s. </t>
  </si>
  <si>
    <t>SK Mladé z.s.</t>
  </si>
  <si>
    <t>SK Meťák z.s.</t>
  </si>
  <si>
    <t>SK TŘEBÍN, z.s.</t>
  </si>
  <si>
    <t>SK Vodní Slalom České Budějovice, z.s.</t>
  </si>
  <si>
    <t>SK SLAVIA České Budějovice</t>
  </si>
  <si>
    <t>TJ Motor z.s.</t>
  </si>
  <si>
    <t>Škola volejbalu z.s.</t>
  </si>
  <si>
    <t>Florbalová akademie České Budějovice,z.s.</t>
  </si>
  <si>
    <t xml:space="preserve"> "BOX CLUB TÁTY NĚMCE ČESKÉ BUDĚJOVICE z.s." </t>
  </si>
  <si>
    <t>Rugby Club České Budějovice, z.s.</t>
  </si>
  <si>
    <t>FC Nové Hodějovice, z.s.</t>
  </si>
  <si>
    <t>"Triatlonový sportovní klub České Budějovice z.s."</t>
  </si>
  <si>
    <t>Orel jednota České Budějovice</t>
  </si>
  <si>
    <t>JFA ČB, z.s.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</si>
  <si>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</si>
  <si>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</si>
  <si>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</si>
  <si>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</si>
  <si>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</si>
  <si>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</si>
  <si>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</si>
  <si>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</si>
  <si>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</si>
  <si>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</si>
  <si>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</si>
  <si>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</si>
  <si>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</si>
  <si>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</si>
  <si>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</si>
  <si>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</si>
  <si>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</si>
  <si>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</si>
  <si>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</si>
  <si>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</si>
  <si>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</si>
  <si>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</si>
  <si>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</si>
  <si>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</si>
  <si>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</si>
  <si>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</si>
  <si>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</si>
  <si>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</si>
  <si>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</si>
  <si>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</si>
  <si>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</si>
  <si>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</si>
  <si>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</si>
  <si>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Schválená dotace</t>
  </si>
  <si>
    <t>Čerpaná dotace</t>
  </si>
  <si>
    <t xml:space="preserve">SPORT - OPATŘENÍ č. 2 </t>
  </si>
  <si>
    <t>TAEKWON-DO FIGHT CLUB</t>
  </si>
  <si>
    <t>Příspěvek na činnost ostatních mládežnických sportovních klubů</t>
  </si>
  <si>
    <t xml:space="preserve">SK Pedagog České Budějovice z.s. </t>
  </si>
  <si>
    <t>Škola Taekwon-Do ITF Tong-il, z.s.</t>
  </si>
  <si>
    <t>Klub sportovních potápěčů Jihočeské univerzity v Českých Budějovicích, p.s.</t>
  </si>
  <si>
    <t>Shirokan Dojo, z.s.</t>
  </si>
  <si>
    <t>SK Nemanice z.s.</t>
  </si>
  <si>
    <t>Hokejový klub HC DDM České Budějovice, z.s.</t>
  </si>
  <si>
    <t>Šachová akademie VŠTE, z. s.</t>
  </si>
  <si>
    <t>Sportovní klub ELIM TEAM</t>
  </si>
  <si>
    <t xml:space="preserve">SK Centrum Bojových sportů z.s. </t>
  </si>
  <si>
    <t>AKTIVITY FITNESS, z.s.</t>
  </si>
  <si>
    <t>TJ DYNAMO České Budějovice z.s.</t>
  </si>
  <si>
    <t>ČSS, z.s. - sportovně střelecký klub Stromovka České Budějovice</t>
  </si>
  <si>
    <t>Sdružení sportovních zájmových útvarů a klubů DDM České Budějovice</t>
  </si>
  <si>
    <t xml:space="preserve">TJ OB České Budějovice z.s. </t>
  </si>
  <si>
    <t>CrossParkAkademie z.s.</t>
  </si>
  <si>
    <t>Vsportklub, z.s.</t>
  </si>
  <si>
    <t>Vodní záchranná služba ČČK České Budějovice, pobočný spolek</t>
  </si>
  <si>
    <t>Jihočeský klub maratonců z.s.</t>
  </si>
  <si>
    <t>BUDE SPORT z.s.</t>
  </si>
  <si>
    <t>SH CMS- Sbor dobrovolných hasičů České Budějovice</t>
  </si>
  <si>
    <t>Organizace/ žadatel                                                                      název/ jméno</t>
  </si>
  <si>
    <t xml:space="preserve">TC Move 21, z.s. </t>
  </si>
  <si>
    <t>Sparing camp a turnaj o pohár primátora města České Budějovice</t>
  </si>
  <si>
    <t>FIGHT CLUB z.s.</t>
  </si>
  <si>
    <t>BUDE SPORT, z.s.</t>
  </si>
  <si>
    <t>Klub podvodního hokeje SERRASALMUS p.s.</t>
  </si>
  <si>
    <t>13. mezinárodní ročník UWH BUD PIG CUP</t>
  </si>
  <si>
    <t>Unie ROSKA, reg.org. ROSKA České Budějovice z.p.s.</t>
  </si>
  <si>
    <t xml:space="preserve">TAEKWON-DO FIGHT CLUB z.s. </t>
  </si>
  <si>
    <t>GRAND PRIX TAEKWON-DO ITF ČESKÉ BUDĚJOVICE</t>
  </si>
  <si>
    <t>OUTDOOR CLUB HANACE, z.s.</t>
  </si>
  <si>
    <t>CB Dragons, z.s.</t>
  </si>
  <si>
    <t>Sokolský běh republiky</t>
  </si>
  <si>
    <t>Sportovní klub JUDO České Budějovice,z.s.</t>
  </si>
  <si>
    <t>TJ METEOR České Budějovice z.s.</t>
  </si>
  <si>
    <t>TJ OB České Budějovice z.s.</t>
  </si>
  <si>
    <t>"České Budějovice Vojtěcha Adalberta Lanny z. s."</t>
  </si>
  <si>
    <t>Spolek obyvatel Kaliště - Třebotovice</t>
  </si>
  <si>
    <t>Šachový klub Olympia České Budějovice, z. s.</t>
  </si>
  <si>
    <t>Přebor města České Budějovice v šachu</t>
  </si>
  <si>
    <t>SK Centrum Bojových Sportů z.s.</t>
  </si>
  <si>
    <t>Šachový klub QCC České Budějovice, z.s.</t>
  </si>
  <si>
    <t>Budweis Discgolf Club, z.s.</t>
  </si>
  <si>
    <t>SK Čtyři Dvory, z.s.</t>
  </si>
  <si>
    <t>Fotbalové turnaje SK Čtyři Dvory</t>
  </si>
  <si>
    <t>SK ELIM TEAM z.s.</t>
  </si>
  <si>
    <t>ELIM CUP 2021</t>
  </si>
  <si>
    <t>Jihočeský turnaj mládeže Japonského karate</t>
  </si>
  <si>
    <t>Tělovýchovná jednota SK Čéčova České Budějovice</t>
  </si>
  <si>
    <t>International Yoga Academy, z.s.</t>
  </si>
  <si>
    <t>Sportovní klub Pedagog České Budějovice z.s.</t>
  </si>
  <si>
    <t>SPORT - OPATŘENÍ č. 3</t>
  </si>
  <si>
    <t>číslo opatření</t>
  </si>
  <si>
    <t>OS/4/1/3/2021</t>
  </si>
  <si>
    <t>BUDĚJOVICKÝ POHÁR 2021</t>
  </si>
  <si>
    <t>OS/4/1/2/2021</t>
  </si>
  <si>
    <t>SAMI-X Elite Race 2021</t>
  </si>
  <si>
    <t>OS/4/1/4/2021</t>
  </si>
  <si>
    <t>OS/4/1/1/2021</t>
  </si>
  <si>
    <t>Sportovní den 2021</t>
  </si>
  <si>
    <t>OS/4/1/8/2021</t>
  </si>
  <si>
    <t>Sportovní střelba pro mládež v Českých Budějovicích 2021</t>
  </si>
  <si>
    <t>OS/4/1/11/2021</t>
  </si>
  <si>
    <t>HANMAN 2021</t>
  </si>
  <si>
    <t>OS/4/1/16/2021</t>
  </si>
  <si>
    <t>Karate Kid cup 2021</t>
  </si>
  <si>
    <t>OS/4/1/21/2021</t>
  </si>
  <si>
    <t>Geometry Prague, s.r.o.</t>
  </si>
  <si>
    <t>RunTour České Budějovice 2021</t>
  </si>
  <si>
    <t>OS/4/1/22/2021</t>
  </si>
  <si>
    <t>HC České Budějovice, z.s.</t>
  </si>
  <si>
    <t>O pohár města Českých Budějovic</t>
  </si>
  <si>
    <t>OS/4/1/27/2021</t>
  </si>
  <si>
    <t>OS/4/1/26/2021</t>
  </si>
  <si>
    <t>7. ročník mezinárodního florbalového turnaje INNEBANDY CUP</t>
  </si>
  <si>
    <t>OS/4/1/17/2021</t>
  </si>
  <si>
    <t>Běh kolem Sokolského ostrova 2021</t>
  </si>
  <si>
    <t>OS/4/1/29/2021</t>
  </si>
  <si>
    <t>METEOR CUP 2021</t>
  </si>
  <si>
    <t>OS/4/1/31/2021</t>
  </si>
  <si>
    <t>Silvestrovský Lannův ponor 2021</t>
  </si>
  <si>
    <t>OS/4/1/35/2021</t>
  </si>
  <si>
    <t>OS/4/1/36/2021</t>
  </si>
  <si>
    <t>QCC Cup 2021</t>
  </si>
  <si>
    <t>OS/4/1/38/2021</t>
  </si>
  <si>
    <t>ČESKÉ BUDĚJOVICE 2021</t>
  </si>
  <si>
    <t>OS/4/1/39/2021</t>
  </si>
  <si>
    <t>SPORT KLUB RB,z.s.</t>
  </si>
  <si>
    <t>FISAF AEROBIC 2021</t>
  </si>
  <si>
    <t>OS/4/1/41/2021</t>
  </si>
  <si>
    <t>OS/4/1/18/2021</t>
  </si>
  <si>
    <t>Sportovní klub moderní gymnastika Máj České Budějovice z.s.</t>
  </si>
  <si>
    <t>OIG GYM CUP 2021</t>
  </si>
  <si>
    <t>OS/4/1/14/2021</t>
  </si>
  <si>
    <t>10. ročník 24hodinového cvičebního Maratonu s roztroušenou sklerózou napříč Evropou i všemi věkovými kategoriemi</t>
  </si>
  <si>
    <t>OS/4/1/34/2021</t>
  </si>
  <si>
    <t>"BOX CLUB TÁTY NĚMCE ČESKÉ BUDĚJOVICE z.s."</t>
  </si>
  <si>
    <t>Mistrovství České republiky kadetů a kadetek v boxu 2021 České Budějovice</t>
  </si>
  <si>
    <t>OS/4/1/6/2021</t>
  </si>
  <si>
    <t>OS/4/1/33/2021</t>
  </si>
  <si>
    <t>17. ročník Mikulášské haly pro přípravku, ml. a st. žactvo, dorost a juniory</t>
  </si>
  <si>
    <t>OS/4/1/45/2021</t>
  </si>
  <si>
    <t>Triatlonový sportovní klub České Budějovice z.s.</t>
  </si>
  <si>
    <t>EGE Aquatlon České Budějovice 2021</t>
  </si>
  <si>
    <t>OS/4/1/30/2021</t>
  </si>
  <si>
    <t>Pedagog Cup 2021 ve stolním tenisu</t>
  </si>
  <si>
    <t>OS/4/1/32/2021</t>
  </si>
  <si>
    <t>Fotbalový turnaj přípravek a žáků</t>
  </si>
  <si>
    <t>OS/4/1/50/2021</t>
  </si>
  <si>
    <t>Event media s.r.o.</t>
  </si>
  <si>
    <t>Winter run České Budějovice 2021</t>
  </si>
  <si>
    <t>OS/4/1/9/2021</t>
  </si>
  <si>
    <t>Kdo hraje florbal, nezlobí aneb buďIN, buďŠTÍR</t>
  </si>
  <si>
    <t>OS/4/1/10/2021</t>
  </si>
  <si>
    <t>Hynkův memoriál - 65. ročník</t>
  </si>
  <si>
    <t>OS/4/1/13/2021</t>
  </si>
  <si>
    <t>Budějovický pohár basketbalu vozíčkářů 2021</t>
  </si>
  <si>
    <t>OS/4/1/28/2021</t>
  </si>
  <si>
    <t>Mistrovství ČR discgolfu 2021</t>
  </si>
  <si>
    <t>OS/4/1/40/2021</t>
  </si>
  <si>
    <t>OS/4/1/42/2021</t>
  </si>
  <si>
    <t>Cvičte jógu s námi v Českých Budějovicích 2021</t>
  </si>
  <si>
    <t>OS/4/1/49/2021</t>
  </si>
  <si>
    <t>Sportuj s námi na SKP</t>
  </si>
  <si>
    <t>OS/4/1/51/2021</t>
  </si>
  <si>
    <t>6.ročník závodu dračích lodí O pohár města České Budějovice</t>
  </si>
  <si>
    <t>OS/4/1/57/2021</t>
  </si>
  <si>
    <t>Autis Centrum, o.p.s.</t>
  </si>
  <si>
    <t>Modrý běh 2021</t>
  </si>
  <si>
    <t>OS/4/1/58/2021</t>
  </si>
  <si>
    <t>Legendy z Budějc - Freedive klub, z. s.</t>
  </si>
  <si>
    <t>Otevřené AIDA Mistrovství České republiky ve freedivingu 2021</t>
  </si>
  <si>
    <t>OS/4/1/60/2021</t>
  </si>
  <si>
    <t>MČR v paddleboardingu na divoké vodě 2021</t>
  </si>
  <si>
    <t>OS/4/1/61/2021</t>
  </si>
  <si>
    <t>SK Vodní slalom České Budějovice, z.s.</t>
  </si>
  <si>
    <t>Předmistrovský závod  - WRR 2021</t>
  </si>
  <si>
    <t>OS/4/1/63/2021</t>
  </si>
  <si>
    <t>OS/4/1/64/2021</t>
  </si>
  <si>
    <t>OS/4/1/65/2021</t>
  </si>
  <si>
    <t>Pohár města Českých  Budějovic v judo</t>
  </si>
  <si>
    <t>OS/4/1/69/2021</t>
  </si>
  <si>
    <t>Wannado, z.s.</t>
  </si>
  <si>
    <t>Wannado Festival 2021</t>
  </si>
  <si>
    <t>CELKEM poskytnuto</t>
  </si>
  <si>
    <t>SPORT - OPATŘENÍ č. 4</t>
  </si>
  <si>
    <t>číslo žádosti</t>
  </si>
  <si>
    <t xml:space="preserve">
OS/6/1/6/2021</t>
  </si>
  <si>
    <t>KONTAKT  České Budějovice z.s - spolek pro volnočasové aktivity, rehabilitaci a sport bez bariér</t>
  </si>
  <si>
    <t>Příspěvek na sportovní činnost dětí a dospělých s handicapem</t>
  </si>
  <si>
    <t xml:space="preserve">
OS/6/1/2/2021</t>
  </si>
  <si>
    <t xml:space="preserve">
OS/6/1/4/2021</t>
  </si>
  <si>
    <t>Pro Arny z.s.</t>
  </si>
  <si>
    <t xml:space="preserve">
OS/6/1/10/2021</t>
  </si>
  <si>
    <t>SKV České Budějovice, z.s.</t>
  </si>
  <si>
    <t xml:space="preserve">
OS/6/1/9/2021</t>
  </si>
  <si>
    <t>1. Centrum zdr. postižených jižních Čech, z.s.</t>
  </si>
  <si>
    <t xml:space="preserve">
OS/6/1/1/2021</t>
  </si>
  <si>
    <t xml:space="preserve">
OS/6/1/5/2021</t>
  </si>
  <si>
    <t>Volejbalový klub České Budějovice,z.s.</t>
  </si>
  <si>
    <t xml:space="preserve">
OS/6/1/7/2021</t>
  </si>
  <si>
    <t>Aktivně s vozíkem z.s.</t>
  </si>
  <si>
    <t>SPORT - OPATŘENÍ č. 5</t>
  </si>
  <si>
    <t xml:space="preserve">
OS/7/1/2/2021</t>
  </si>
  <si>
    <t xml:space="preserve">STARLETTE České Budějovice, z.s. </t>
  </si>
  <si>
    <t>Příspěvek na sportovní činnosttanečních  mládežnických klubů</t>
  </si>
  <si>
    <t xml:space="preserve">
OS/7/1/3/2021</t>
  </si>
  <si>
    <t xml:space="preserve">Taneční studio No Limit, z.s. </t>
  </si>
  <si>
    <t xml:space="preserve">
OS/7/1/5/2021</t>
  </si>
  <si>
    <t xml:space="preserve">
OS/7/1/6/2021</t>
  </si>
  <si>
    <t>SPORT KLUB RB, z. s.</t>
  </si>
  <si>
    <t xml:space="preserve">
OS/7/1/1/2021</t>
  </si>
  <si>
    <t>Aerobic Club ČB z.s.</t>
  </si>
  <si>
    <t>Nevyúčtované</t>
  </si>
  <si>
    <t>Vyúčtované</t>
  </si>
  <si>
    <t>Vratky celkem</t>
  </si>
  <si>
    <t>Vratky</t>
  </si>
  <si>
    <t>nevyplaceno</t>
  </si>
  <si>
    <t>Vratka</t>
  </si>
  <si>
    <t>Dotace po vrácení</t>
  </si>
  <si>
    <t>nevyplaceno 30 000 Kč - celková alokovaná částka pro OP3 - 1 150 000 Kč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</si>
</sst>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* #,##0\ &quot;Kč&quot;_-;\-* #,##0\ &quot;Kč&quot;_-;_-* &quot;-&quot;\ &quot;Kč&quot;_-;_-@_-"/>
    <numFmt numFmtId="164" formatCode="#,##0\ &quot;Kč&quot;"/>
  </numFmts>
  <fonts count="2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0"/>
      <name val="Arial CE"/>
      <charset val="238"/>
    </font>
    <font>
      <sz val="16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16"/>
      <name val="Arial"/>
      <family val="2"/>
      <charset val="238"/>
    </font>
    <font>
      <b/>
      <sz val="16"/>
      <color rgb="FFFF0000"/>
      <name val="Arial"/>
      <family val="2"/>
      <charset val="238"/>
    </font>
    <font>
      <b/>
      <sz val="16"/>
      <color rgb="FFFF0000"/>
      <name val="Calibri"/>
      <family val="2"/>
      <charset val="238"/>
      <scheme val="minor"/>
    </font>
    <font>
      <sz val="11"/>
      <name val="Arial"/>
      <family val="2"/>
      <charset val="238"/>
    </font>
    <font>
      <b/>
      <sz val="14"/>
      <color theme="1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6"/>
      <name val="Calibri"/>
      <family val="2"/>
      <charset val="238"/>
      <scheme val="minor"/>
    </font>
    <font>
      <sz val="13"/>
      <name val="Arial"/>
      <family val="2"/>
      <charset val="238"/>
    </font>
    <font>
      <sz val="14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20"/>
      <color rgb="FFFF0000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2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139">
    <xf numFmtId="0" fontId="0" fillId="0" borderId="0" xfId="0"/>
    <xf numFmtId="0" fontId="6" fillId="4" borderId="1" xfId="0" applyFont="1" applyFill="1" applyBorder="1" applyAlignment="1">
      <alignment wrapText="1"/>
    </xf>
    <xf numFmtId="0" fontId="0" fillId="4" borderId="0" xfId="0" applyFill="1"/>
    <xf numFmtId="0" fontId="6" fillId="0" borderId="1" xfId="0" applyFont="1" applyFill="1" applyBorder="1" applyAlignment="1">
      <alignment wrapText="1"/>
    </xf>
    <xf numFmtId="0" fontId="6" fillId="4" borderId="1" xfId="0" applyFont="1" applyFill="1" applyBorder="1" applyAlignment="1">
      <alignment horizontal="left" wrapText="1"/>
    </xf>
    <xf numFmtId="164" fontId="13" fillId="0" borderId="0" xfId="0" applyNumberFormat="1" applyFont="1" applyBorder="1"/>
    <xf numFmtId="0" fontId="6" fillId="4" borderId="5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0" fontId="5" fillId="4" borderId="9" xfId="0" applyFont="1" applyFill="1" applyBorder="1"/>
    <xf numFmtId="0" fontId="5" fillId="0" borderId="10" xfId="0" applyFont="1" applyBorder="1"/>
    <xf numFmtId="0" fontId="6" fillId="0" borderId="10" xfId="0" applyFont="1" applyFill="1" applyBorder="1" applyAlignment="1">
      <alignment wrapText="1"/>
    </xf>
    <xf numFmtId="0" fontId="0" fillId="4" borderId="12" xfId="0" applyFill="1" applyBorder="1"/>
    <xf numFmtId="0" fontId="0" fillId="0" borderId="13" xfId="0" applyBorder="1"/>
    <xf numFmtId="0" fontId="0" fillId="0" borderId="14" xfId="0" applyBorder="1"/>
    <xf numFmtId="0" fontId="3" fillId="3" borderId="4" xfId="0" applyFont="1" applyFill="1" applyBorder="1" applyAlignment="1">
      <alignment horizontal="center" vertical="center" wrapText="1"/>
    </xf>
    <xf numFmtId="164" fontId="7" fillId="4" borderId="17" xfId="0" applyNumberFormat="1" applyFont="1" applyFill="1" applyBorder="1" applyAlignment="1">
      <alignment horizontal="center" vertical="center"/>
    </xf>
    <xf numFmtId="164" fontId="7" fillId="0" borderId="18" xfId="0" applyNumberFormat="1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 wrapText="1"/>
    </xf>
    <xf numFmtId="42" fontId="7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wrapText="1"/>
    </xf>
    <xf numFmtId="0" fontId="14" fillId="4" borderId="1" xfId="0" applyFont="1" applyFill="1" applyBorder="1" applyAlignment="1">
      <alignment horizontal="left" wrapText="1"/>
    </xf>
    <xf numFmtId="0" fontId="14" fillId="0" borderId="3" xfId="0" applyFont="1" applyFill="1" applyBorder="1" applyAlignment="1">
      <alignment horizontal="left" wrapText="1"/>
    </xf>
    <xf numFmtId="0" fontId="1" fillId="4" borderId="0" xfId="0" applyFont="1" applyFill="1" applyAlignment="1">
      <alignment vertical="center"/>
    </xf>
    <xf numFmtId="0" fontId="6" fillId="0" borderId="5" xfId="0" applyFont="1" applyFill="1" applyBorder="1" applyAlignment="1">
      <alignment wrapText="1"/>
    </xf>
    <xf numFmtId="42" fontId="7" fillId="0" borderId="5" xfId="0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wrapText="1"/>
    </xf>
    <xf numFmtId="0" fontId="0" fillId="0" borderId="12" xfId="0" applyBorder="1"/>
    <xf numFmtId="0" fontId="0" fillId="3" borderId="19" xfId="0" applyFill="1" applyBorder="1" applyAlignment="1">
      <alignment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wrapText="1"/>
    </xf>
    <xf numFmtId="0" fontId="0" fillId="3" borderId="19" xfId="0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wrapText="1"/>
    </xf>
    <xf numFmtId="0" fontId="6" fillId="0" borderId="1" xfId="0" applyFont="1" applyBorder="1" applyAlignment="1">
      <alignment wrapText="1"/>
    </xf>
    <xf numFmtId="3" fontId="5" fillId="0" borderId="1" xfId="0" applyNumberFormat="1" applyFont="1" applyBorder="1"/>
    <xf numFmtId="0" fontId="6" fillId="5" borderId="1" xfId="0" applyNumberFormat="1" applyFont="1" applyFill="1" applyBorder="1" applyAlignment="1">
      <alignment horizontal="left" wrapText="1"/>
    </xf>
    <xf numFmtId="0" fontId="6" fillId="5" borderId="1" xfId="0" applyFont="1" applyFill="1" applyBorder="1" applyAlignment="1">
      <alignment wrapText="1"/>
    </xf>
    <xf numFmtId="0" fontId="6" fillId="5" borderId="1" xfId="0" applyFont="1" applyFill="1" applyBorder="1" applyAlignment="1">
      <alignment horizontal="left" wrapText="1"/>
    </xf>
    <xf numFmtId="3" fontId="5" fillId="5" borderId="1" xfId="0" applyNumberFormat="1" applyFont="1" applyFill="1" applyBorder="1"/>
    <xf numFmtId="0" fontId="6" fillId="0" borderId="1" xfId="0" applyFont="1" applyBorder="1" applyAlignment="1">
      <alignment horizontal="left" wrapText="1"/>
    </xf>
    <xf numFmtId="0" fontId="6" fillId="0" borderId="1" xfId="0" applyFont="1" applyFill="1" applyBorder="1"/>
    <xf numFmtId="0" fontId="5" fillId="0" borderId="1" xfId="0" applyFont="1" applyFill="1" applyBorder="1"/>
    <xf numFmtId="0" fontId="5" fillId="5" borderId="1" xfId="0" applyFont="1" applyFill="1" applyBorder="1"/>
    <xf numFmtId="0" fontId="16" fillId="0" borderId="1" xfId="0" applyFont="1" applyBorder="1"/>
    <xf numFmtId="0" fontId="6" fillId="6" borderId="1" xfId="0" applyNumberFormat="1" applyFont="1" applyFill="1" applyBorder="1" applyAlignment="1">
      <alignment horizontal="left" wrapText="1"/>
    </xf>
    <xf numFmtId="0" fontId="6" fillId="6" borderId="1" xfId="0" applyFont="1" applyFill="1" applyBorder="1" applyAlignment="1">
      <alignment wrapText="1"/>
    </xf>
    <xf numFmtId="0" fontId="6" fillId="6" borderId="1" xfId="0" applyFont="1" applyFill="1" applyBorder="1" applyAlignment="1">
      <alignment horizontal="left" wrapText="1"/>
    </xf>
    <xf numFmtId="3" fontId="5" fillId="0" borderId="0" xfId="0" applyNumberFormat="1" applyFont="1"/>
    <xf numFmtId="0" fontId="5" fillId="0" borderId="1" xfId="0" applyFont="1" applyBorder="1"/>
    <xf numFmtId="3" fontId="17" fillId="0" borderId="3" xfId="0" applyNumberFormat="1" applyFont="1" applyFill="1" applyBorder="1" applyAlignment="1">
      <alignment horizontal="right" vertical="center"/>
    </xf>
    <xf numFmtId="3" fontId="17" fillId="0" borderId="1" xfId="0" applyNumberFormat="1" applyFont="1" applyFill="1" applyBorder="1" applyAlignment="1">
      <alignment horizontal="right" vertical="center"/>
    </xf>
    <xf numFmtId="3" fontId="0" fillId="0" borderId="0" xfId="0" applyNumberFormat="1"/>
    <xf numFmtId="0" fontId="1" fillId="0" borderId="0" xfId="0" applyFont="1" applyAlignment="1">
      <alignment vertical="center"/>
    </xf>
    <xf numFmtId="0" fontId="18" fillId="4" borderId="1" xfId="0" applyFont="1" applyFill="1" applyBorder="1" applyAlignment="1">
      <alignment horizontal="right" wrapText="1"/>
    </xf>
    <xf numFmtId="0" fontId="19" fillId="0" borderId="1" xfId="0" applyFont="1" applyFill="1" applyBorder="1" applyAlignment="1">
      <alignment wrapText="1"/>
    </xf>
    <xf numFmtId="3" fontId="7" fillId="0" borderId="1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 wrapText="1"/>
    </xf>
    <xf numFmtId="0" fontId="20" fillId="0" borderId="1" xfId="0" applyFont="1" applyBorder="1"/>
    <xf numFmtId="0" fontId="0" fillId="3" borderId="1" xfId="0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right" wrapText="1"/>
    </xf>
    <xf numFmtId="3" fontId="7" fillId="0" borderId="1" xfId="0" applyNumberFormat="1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left" wrapText="1"/>
    </xf>
    <xf numFmtId="0" fontId="19" fillId="4" borderId="1" xfId="0" applyFont="1" applyFill="1" applyBorder="1" applyAlignment="1">
      <alignment wrapText="1"/>
    </xf>
    <xf numFmtId="0" fontId="6" fillId="0" borderId="28" xfId="0" applyFont="1" applyFill="1" applyBorder="1" applyAlignment="1">
      <alignment horizontal="left" wrapText="1"/>
    </xf>
    <xf numFmtId="0" fontId="0" fillId="0" borderId="0" xfId="0" applyAlignment="1"/>
    <xf numFmtId="3" fontId="17" fillId="0" borderId="27" xfId="0" applyNumberFormat="1" applyFont="1" applyFill="1" applyBorder="1" applyAlignment="1">
      <alignment horizontal="right" vertical="center"/>
    </xf>
    <xf numFmtId="0" fontId="4" fillId="3" borderId="18" xfId="0" applyFont="1" applyFill="1" applyBorder="1" applyAlignment="1">
      <alignment horizontal="center" vertical="center" wrapText="1"/>
    </xf>
    <xf numFmtId="3" fontId="5" fillId="0" borderId="18" xfId="0" applyNumberFormat="1" applyFont="1" applyBorder="1"/>
    <xf numFmtId="3" fontId="5" fillId="5" borderId="18" xfId="0" applyNumberFormat="1" applyFont="1" applyFill="1" applyBorder="1"/>
    <xf numFmtId="3" fontId="5" fillId="0" borderId="18" xfId="0" applyNumberFormat="1" applyFont="1" applyFill="1" applyBorder="1"/>
    <xf numFmtId="3" fontId="5" fillId="6" borderId="18" xfId="0" applyNumberFormat="1" applyFont="1" applyFill="1" applyBorder="1"/>
    <xf numFmtId="0" fontId="24" fillId="0" borderId="0" xfId="0" applyFont="1"/>
    <xf numFmtId="3" fontId="5" fillId="5" borderId="1" xfId="0" applyNumberFormat="1" applyFont="1" applyFill="1" applyBorder="1" applyAlignment="1"/>
    <xf numFmtId="0" fontId="6" fillId="5" borderId="11" xfId="0" applyFont="1" applyFill="1" applyBorder="1" applyAlignment="1">
      <alignment wrapText="1"/>
    </xf>
    <xf numFmtId="164" fontId="7" fillId="5" borderId="15" xfId="0" applyNumberFormat="1" applyFont="1" applyFill="1" applyBorder="1" applyAlignment="1">
      <alignment horizontal="center" vertical="center"/>
    </xf>
    <xf numFmtId="0" fontId="5" fillId="4" borderId="12" xfId="0" applyFont="1" applyFill="1" applyBorder="1"/>
    <xf numFmtId="0" fontId="5" fillId="0" borderId="13" xfId="0" applyFont="1" applyBorder="1"/>
    <xf numFmtId="0" fontId="5" fillId="0" borderId="14" xfId="0" applyFont="1" applyBorder="1"/>
    <xf numFmtId="0" fontId="23" fillId="4" borderId="12" xfId="0" applyFont="1" applyFill="1" applyBorder="1"/>
    <xf numFmtId="0" fontId="23" fillId="0" borderId="13" xfId="0" applyFont="1" applyBorder="1"/>
    <xf numFmtId="0" fontId="23" fillId="0" borderId="14" xfId="0" applyFont="1" applyBorder="1"/>
    <xf numFmtId="3" fontId="5" fillId="5" borderId="13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right" vertical="center"/>
    </xf>
    <xf numFmtId="3" fontId="13" fillId="0" borderId="0" xfId="0" applyNumberFormat="1" applyFont="1" applyBorder="1" applyAlignment="1">
      <alignment vertical="center"/>
    </xf>
    <xf numFmtId="3" fontId="5" fillId="0" borderId="1" xfId="0" applyNumberFormat="1" applyFont="1" applyFill="1" applyBorder="1" applyAlignment="1"/>
    <xf numFmtId="3" fontId="15" fillId="0" borderId="0" xfId="0" applyNumberFormat="1" applyFont="1"/>
    <xf numFmtId="3" fontId="13" fillId="3" borderId="4" xfId="0" applyNumberFormat="1" applyFont="1" applyFill="1" applyBorder="1" applyAlignment="1">
      <alignment vertical="center"/>
    </xf>
    <xf numFmtId="164" fontId="7" fillId="4" borderId="12" xfId="0" applyNumberFormat="1" applyFont="1" applyFill="1" applyBorder="1" applyAlignment="1">
      <alignment horizontal="center" vertical="center"/>
    </xf>
    <xf numFmtId="164" fontId="7" fillId="0" borderId="13" xfId="0" applyNumberFormat="1" applyFont="1" applyFill="1" applyBorder="1" applyAlignment="1">
      <alignment horizontal="center" vertical="center"/>
    </xf>
    <xf numFmtId="164" fontId="7" fillId="0" borderId="14" xfId="0" applyNumberFormat="1" applyFont="1" applyFill="1" applyBorder="1" applyAlignment="1">
      <alignment horizontal="center" vertical="center"/>
    </xf>
    <xf numFmtId="164" fontId="25" fillId="5" borderId="13" xfId="0" applyNumberFormat="1" applyFont="1" applyFill="1" applyBorder="1" applyAlignment="1">
      <alignment horizontal="center" vertical="center"/>
    </xf>
    <xf numFmtId="3" fontId="10" fillId="0" borderId="0" xfId="0" applyNumberFormat="1" applyFont="1"/>
    <xf numFmtId="164" fontId="10" fillId="0" borderId="0" xfId="0" applyNumberFormat="1" applyFont="1"/>
    <xf numFmtId="164" fontId="13" fillId="3" borderId="4" xfId="0" applyNumberFormat="1" applyFont="1" applyFill="1" applyBorder="1"/>
    <xf numFmtId="164" fontId="10" fillId="0" borderId="0" xfId="0" applyNumberFormat="1" applyFont="1" applyBorder="1"/>
    <xf numFmtId="164" fontId="10" fillId="0" borderId="3" xfId="0" applyNumberFormat="1" applyFont="1" applyBorder="1"/>
    <xf numFmtId="164" fontId="7" fillId="0" borderId="32" xfId="0" applyNumberFormat="1" applyFont="1" applyFill="1" applyBorder="1" applyAlignment="1">
      <alignment horizontal="center" vertical="center"/>
    </xf>
    <xf numFmtId="42" fontId="7" fillId="0" borderId="32" xfId="0" applyNumberFormat="1" applyFont="1" applyFill="1" applyBorder="1" applyAlignment="1">
      <alignment horizontal="center" vertical="center"/>
    </xf>
    <xf numFmtId="42" fontId="10" fillId="0" borderId="13" xfId="0" applyNumberFormat="1" applyFont="1" applyBorder="1"/>
    <xf numFmtId="42" fontId="10" fillId="0" borderId="12" xfId="0" applyNumberFormat="1" applyFont="1" applyBorder="1"/>
    <xf numFmtId="0" fontId="0" fillId="0" borderId="0" xfId="0" applyBorder="1"/>
    <xf numFmtId="164" fontId="12" fillId="3" borderId="14" xfId="0" applyNumberFormat="1" applyFont="1" applyFill="1" applyBorder="1" applyAlignment="1">
      <alignment horizontal="right" vertical="center"/>
    </xf>
    <xf numFmtId="164" fontId="11" fillId="0" borderId="14" xfId="0" applyNumberFormat="1" applyFont="1" applyBorder="1" applyAlignment="1">
      <alignment horizontal="right" vertical="center"/>
    </xf>
    <xf numFmtId="3" fontId="21" fillId="0" borderId="34" xfId="0" applyNumberFormat="1" applyFont="1" applyBorder="1"/>
    <xf numFmtId="3" fontId="17" fillId="0" borderId="35" xfId="0" applyNumberFormat="1" applyFont="1" applyFill="1" applyBorder="1" applyAlignment="1">
      <alignment horizontal="right" vertical="center"/>
    </xf>
    <xf numFmtId="3" fontId="26" fillId="0" borderId="36" xfId="0" applyNumberFormat="1" applyFont="1" applyBorder="1"/>
    <xf numFmtId="3" fontId="22" fillId="3" borderId="4" xfId="0" applyNumberFormat="1" applyFont="1" applyFill="1" applyBorder="1"/>
    <xf numFmtId="3" fontId="7" fillId="0" borderId="27" xfId="0" applyNumberFormat="1" applyFont="1" applyFill="1" applyBorder="1" applyAlignment="1">
      <alignment horizontal="center" vertical="center" wrapText="1"/>
    </xf>
    <xf numFmtId="3" fontId="21" fillId="0" borderId="12" xfId="0" applyNumberFormat="1" applyFont="1" applyBorder="1"/>
    <xf numFmtId="3" fontId="17" fillId="0" borderId="13" xfId="0" applyNumberFormat="1" applyFont="1" applyFill="1" applyBorder="1" applyAlignment="1">
      <alignment horizontal="right" vertical="center"/>
    </xf>
    <xf numFmtId="3" fontId="17" fillId="0" borderId="37" xfId="0" applyNumberFormat="1" applyFont="1" applyBorder="1"/>
    <xf numFmtId="0" fontId="9" fillId="0" borderId="17" xfId="0" applyNumberFormat="1" applyFont="1" applyFill="1" applyBorder="1" applyAlignment="1">
      <alignment horizontal="left" vertical="center" wrapText="1"/>
    </xf>
    <xf numFmtId="0" fontId="9" fillId="0" borderId="31" xfId="0" applyNumberFormat="1" applyFont="1" applyFill="1" applyBorder="1" applyAlignment="1">
      <alignment horizontal="left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12" fillId="0" borderId="1" xfId="0" applyNumberFormat="1" applyFont="1" applyFill="1" applyBorder="1" applyAlignment="1">
      <alignment horizontal="left" vertical="center" wrapText="1"/>
    </xf>
    <xf numFmtId="0" fontId="12" fillId="0" borderId="18" xfId="0" applyNumberFormat="1" applyFont="1" applyFill="1" applyBorder="1" applyAlignment="1">
      <alignment horizontal="left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11" fillId="0" borderId="18" xfId="0" applyNumberFormat="1" applyFont="1" applyFill="1" applyBorder="1" applyAlignment="1">
      <alignment horizontal="left" vertical="center" wrapText="1"/>
    </xf>
    <xf numFmtId="0" fontId="9" fillId="0" borderId="3" xfId="0" applyNumberFormat="1" applyFont="1" applyFill="1" applyBorder="1" applyAlignment="1">
      <alignment horizontal="left" vertical="center" wrapText="1"/>
    </xf>
    <xf numFmtId="0" fontId="11" fillId="0" borderId="26" xfId="0" applyNumberFormat="1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9" fillId="0" borderId="33" xfId="0" applyNumberFormat="1" applyFont="1" applyFill="1" applyBorder="1" applyAlignment="1">
      <alignment horizontal="left" vertical="center" wrapText="1"/>
    </xf>
    <xf numFmtId="0" fontId="9" fillId="0" borderId="5" xfId="0" applyNumberFormat="1" applyFont="1" applyFill="1" applyBorder="1" applyAlignment="1">
      <alignment horizontal="left" vertical="center" wrapText="1"/>
    </xf>
    <xf numFmtId="0" fontId="11" fillId="0" borderId="6" xfId="0" applyNumberFormat="1" applyFont="1" applyFill="1" applyBorder="1" applyAlignment="1">
      <alignment horizontal="left" vertical="center" wrapText="1"/>
    </xf>
    <xf numFmtId="0" fontId="12" fillId="0" borderId="7" xfId="0" applyNumberFormat="1" applyFont="1" applyFill="1" applyBorder="1" applyAlignment="1">
      <alignment horizontal="left" vertical="center" wrapText="1"/>
    </xf>
    <xf numFmtId="0" fontId="12" fillId="0" borderId="8" xfId="0" applyNumberFormat="1" applyFont="1" applyFill="1" applyBorder="1" applyAlignment="1">
      <alignment horizontal="left" vertical="center" wrapText="1"/>
    </xf>
    <xf numFmtId="0" fontId="12" fillId="0" borderId="25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0" fillId="0" borderId="38" xfId="0" applyBorder="1" applyAlignment="1">
      <alignment horizontal="center"/>
    </xf>
  </cellXfs>
  <cellStyles count="2">
    <cellStyle name="Normální" xfId="0" builtinId="0"/>
    <cellStyle name="Normální 2" xfId="1" xr:uid="{D3EDE0EF-27C4-4F33-9644-E434305A30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e-dotace.c-budejovice.cz/Pages/Zadosti/Zadost.aspx?id=5635&amp;returnUrl=%7e%2fPages%2fZadosti%2fPrehledZadosti.aspx%3frestore%3d1%26v%3d215%26dt%3d12%26s%3d2%26ep%3dTrue%26ef%3dTrue%26st%3d%26p%3d0%26sort%3d%26o%3d5%26sd%3dASC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D7B3E-EE95-4BAE-BACF-10113C6552F5}">
  <sheetPr>
    <pageSetUpPr fitToPage="1"/>
  </sheetPr>
  <dimension ref="A1:G205"/>
  <sheetViews>
    <sheetView tabSelected="1" zoomScale="70" zoomScaleNormal="70" workbookViewId="0">
      <selection activeCell="B3" sqref="B3"/>
    </sheetView>
  </sheetViews>
  <sheetFormatPr defaultRowHeight="14.4" x14ac:dyDescent="0.3"/>
  <cols>
    <col min="1" max="1" width="4.88671875" customWidth="1"/>
    <col min="2" max="2" width="20.88671875" customWidth="1"/>
    <col min="3" max="3" width="64.5546875" customWidth="1"/>
    <col min="4" max="4" width="59.5546875" customWidth="1"/>
    <col min="5" max="5" width="19.44140625" customWidth="1"/>
    <col min="6" max="7" width="18.5546875" customWidth="1"/>
  </cols>
  <sheetData>
    <row r="1" spans="1:7" ht="32.25" customHeight="1" thickBot="1" x14ac:dyDescent="0.35">
      <c r="B1" s="120" t="s">
        <v>0</v>
      </c>
      <c r="C1" s="121"/>
      <c r="D1" s="121"/>
      <c r="E1" s="121"/>
      <c r="F1" s="121"/>
      <c r="G1" s="121"/>
    </row>
    <row r="2" spans="1:7" ht="36.75" customHeight="1" thickBot="1" x14ac:dyDescent="0.35">
      <c r="B2" s="31" t="s">
        <v>1</v>
      </c>
      <c r="C2" s="28" t="s">
        <v>2</v>
      </c>
      <c r="D2" s="32" t="s">
        <v>3</v>
      </c>
      <c r="E2" s="29" t="s">
        <v>72</v>
      </c>
      <c r="F2" s="17" t="s">
        <v>255</v>
      </c>
      <c r="G2" s="17" t="s">
        <v>256</v>
      </c>
    </row>
    <row r="3" spans="1:7" s="2" customFormat="1" ht="47.25" customHeight="1" x14ac:dyDescent="0.3">
      <c r="A3" s="79" t="s">
        <v>39</v>
      </c>
      <c r="B3" s="8">
        <v>2021000706</v>
      </c>
      <c r="C3" s="6" t="s">
        <v>5</v>
      </c>
      <c r="D3" s="6" t="s">
        <v>6</v>
      </c>
      <c r="E3" s="15">
        <v>570000</v>
      </c>
      <c r="F3" s="82"/>
      <c r="G3" s="91">
        <v>570000</v>
      </c>
    </row>
    <row r="4" spans="1:7" ht="44.25" customHeight="1" x14ac:dyDescent="0.3">
      <c r="A4" s="80" t="s">
        <v>40</v>
      </c>
      <c r="B4" s="9">
        <v>2021000714</v>
      </c>
      <c r="C4" s="3" t="s">
        <v>7</v>
      </c>
      <c r="D4" s="3" t="s">
        <v>6</v>
      </c>
      <c r="E4" s="16">
        <v>527473</v>
      </c>
      <c r="F4" s="83"/>
      <c r="G4" s="92">
        <v>527473</v>
      </c>
    </row>
    <row r="5" spans="1:7" ht="42.75" customHeight="1" x14ac:dyDescent="0.3">
      <c r="A5" s="80" t="s">
        <v>41</v>
      </c>
      <c r="B5" s="9">
        <v>2021000724</v>
      </c>
      <c r="C5" s="3" t="s">
        <v>8</v>
      </c>
      <c r="D5" s="3" t="s">
        <v>6</v>
      </c>
      <c r="E5" s="16">
        <v>285492</v>
      </c>
      <c r="F5" s="83"/>
      <c r="G5" s="92">
        <v>285492</v>
      </c>
    </row>
    <row r="6" spans="1:7" ht="30" customHeight="1" x14ac:dyDescent="0.3">
      <c r="A6" s="80" t="s">
        <v>42</v>
      </c>
      <c r="B6" s="9">
        <v>2021000712</v>
      </c>
      <c r="C6" s="3" t="s">
        <v>9</v>
      </c>
      <c r="D6" s="3" t="s">
        <v>6</v>
      </c>
      <c r="E6" s="16">
        <v>361579</v>
      </c>
      <c r="F6" s="83"/>
      <c r="G6" s="92">
        <v>361579</v>
      </c>
    </row>
    <row r="7" spans="1:7" ht="30" customHeight="1" x14ac:dyDescent="0.3">
      <c r="A7" s="80" t="s">
        <v>43</v>
      </c>
      <c r="B7" s="9">
        <v>2021000720</v>
      </c>
      <c r="C7" s="3" t="s">
        <v>10</v>
      </c>
      <c r="D7" s="3" t="s">
        <v>6</v>
      </c>
      <c r="E7" s="16">
        <v>388479</v>
      </c>
      <c r="F7" s="83"/>
      <c r="G7" s="92">
        <v>388479</v>
      </c>
    </row>
    <row r="8" spans="1:7" ht="30" customHeight="1" x14ac:dyDescent="0.3">
      <c r="A8" s="80" t="s">
        <v>44</v>
      </c>
      <c r="B8" s="9">
        <v>2021000721</v>
      </c>
      <c r="C8" s="3" t="s">
        <v>11</v>
      </c>
      <c r="D8" s="3" t="s">
        <v>6</v>
      </c>
      <c r="E8" s="16">
        <v>462340</v>
      </c>
      <c r="F8" s="83"/>
      <c r="G8" s="92">
        <v>462340</v>
      </c>
    </row>
    <row r="9" spans="1:7" ht="30" customHeight="1" x14ac:dyDescent="0.3">
      <c r="A9" s="80" t="s">
        <v>45</v>
      </c>
      <c r="B9" s="9">
        <v>2021000715</v>
      </c>
      <c r="C9" s="3" t="s">
        <v>12</v>
      </c>
      <c r="D9" s="3" t="s">
        <v>6</v>
      </c>
      <c r="E9" s="16">
        <v>570000</v>
      </c>
      <c r="F9" s="83"/>
      <c r="G9" s="92">
        <v>570000</v>
      </c>
    </row>
    <row r="10" spans="1:7" ht="45.75" customHeight="1" x14ac:dyDescent="0.3">
      <c r="A10" s="80" t="s">
        <v>46</v>
      </c>
      <c r="B10" s="9">
        <v>2021000709</v>
      </c>
      <c r="C10" s="3" t="s">
        <v>13</v>
      </c>
      <c r="D10" s="3" t="s">
        <v>6</v>
      </c>
      <c r="E10" s="16">
        <v>570000</v>
      </c>
      <c r="F10" s="83"/>
      <c r="G10" s="92">
        <v>570000</v>
      </c>
    </row>
    <row r="11" spans="1:7" ht="42.75" customHeight="1" x14ac:dyDescent="0.3">
      <c r="A11" s="80" t="s">
        <v>47</v>
      </c>
      <c r="B11" s="9">
        <v>2021000717</v>
      </c>
      <c r="C11" s="3" t="s">
        <v>14</v>
      </c>
      <c r="D11" s="3" t="s">
        <v>6</v>
      </c>
      <c r="E11" s="16">
        <v>180897</v>
      </c>
      <c r="F11" s="83"/>
      <c r="G11" s="92">
        <v>180897</v>
      </c>
    </row>
    <row r="12" spans="1:7" ht="30" customHeight="1" x14ac:dyDescent="0.3">
      <c r="A12" s="80" t="s">
        <v>48</v>
      </c>
      <c r="B12" s="9">
        <v>2021000719</v>
      </c>
      <c r="C12" s="3" t="s">
        <v>15</v>
      </c>
      <c r="D12" s="3" t="s">
        <v>6</v>
      </c>
      <c r="E12" s="16">
        <v>181123</v>
      </c>
      <c r="F12" s="83"/>
      <c r="G12" s="92">
        <v>181123</v>
      </c>
    </row>
    <row r="13" spans="1:7" ht="30" customHeight="1" x14ac:dyDescent="0.3">
      <c r="A13" s="80" t="s">
        <v>49</v>
      </c>
      <c r="B13" s="10">
        <v>2021000730</v>
      </c>
      <c r="C13" s="3" t="s">
        <v>16</v>
      </c>
      <c r="D13" s="3" t="s">
        <v>6</v>
      </c>
      <c r="E13" s="16">
        <v>223487</v>
      </c>
      <c r="F13" s="83"/>
      <c r="G13" s="92">
        <v>223487</v>
      </c>
    </row>
    <row r="14" spans="1:7" ht="30" customHeight="1" x14ac:dyDescent="0.3">
      <c r="A14" s="80" t="s">
        <v>50</v>
      </c>
      <c r="B14" s="9">
        <v>2021000708</v>
      </c>
      <c r="C14" s="3" t="s">
        <v>17</v>
      </c>
      <c r="D14" s="3" t="s">
        <v>6</v>
      </c>
      <c r="E14" s="16">
        <v>132466</v>
      </c>
      <c r="F14" s="83"/>
      <c r="G14" s="92">
        <v>132466</v>
      </c>
    </row>
    <row r="15" spans="1:7" ht="48" customHeight="1" x14ac:dyDescent="0.3">
      <c r="A15" s="80" t="s">
        <v>51</v>
      </c>
      <c r="B15" s="9">
        <v>2021000711</v>
      </c>
      <c r="C15" s="3" t="s">
        <v>18</v>
      </c>
      <c r="D15" s="3" t="s">
        <v>6</v>
      </c>
      <c r="E15" s="16">
        <v>149699</v>
      </c>
      <c r="F15" s="83"/>
      <c r="G15" s="92">
        <v>149699</v>
      </c>
    </row>
    <row r="16" spans="1:7" ht="42.75" customHeight="1" x14ac:dyDescent="0.3">
      <c r="A16" s="80" t="s">
        <v>52</v>
      </c>
      <c r="B16" s="9">
        <v>2021000713</v>
      </c>
      <c r="C16" s="3" t="s">
        <v>19</v>
      </c>
      <c r="D16" s="3" t="s">
        <v>6</v>
      </c>
      <c r="E16" s="16">
        <v>164090</v>
      </c>
      <c r="F16" s="83"/>
      <c r="G16" s="92">
        <v>164090</v>
      </c>
    </row>
    <row r="17" spans="1:7" ht="30" customHeight="1" x14ac:dyDescent="0.3">
      <c r="A17" s="80" t="s">
        <v>53</v>
      </c>
      <c r="B17" s="9">
        <v>2021000728</v>
      </c>
      <c r="C17" s="3" t="s">
        <v>20</v>
      </c>
      <c r="D17" s="3" t="s">
        <v>6</v>
      </c>
      <c r="E17" s="16">
        <v>166811</v>
      </c>
      <c r="F17" s="83"/>
      <c r="G17" s="92">
        <v>166811</v>
      </c>
    </row>
    <row r="18" spans="1:7" ht="30" customHeight="1" x14ac:dyDescent="0.3">
      <c r="A18" s="80" t="s">
        <v>54</v>
      </c>
      <c r="B18" s="9">
        <v>2021000716</v>
      </c>
      <c r="C18" s="3" t="s">
        <v>21</v>
      </c>
      <c r="D18" s="3" t="s">
        <v>6</v>
      </c>
      <c r="E18" s="16">
        <v>109405</v>
      </c>
      <c r="F18" s="83"/>
      <c r="G18" s="92">
        <v>109405</v>
      </c>
    </row>
    <row r="19" spans="1:7" ht="30" customHeight="1" x14ac:dyDescent="0.3">
      <c r="A19" s="80" t="s">
        <v>55</v>
      </c>
      <c r="B19" s="9">
        <v>2021000710</v>
      </c>
      <c r="C19" s="3" t="s">
        <v>22</v>
      </c>
      <c r="D19" s="3" t="s">
        <v>6</v>
      </c>
      <c r="E19" s="16">
        <v>101266</v>
      </c>
      <c r="F19" s="83"/>
      <c r="G19" s="92">
        <v>101266</v>
      </c>
    </row>
    <row r="20" spans="1:7" ht="47.25" customHeight="1" x14ac:dyDescent="0.3">
      <c r="A20" s="80" t="s">
        <v>56</v>
      </c>
      <c r="B20" s="9">
        <v>2021000723</v>
      </c>
      <c r="C20" s="3" t="s">
        <v>23</v>
      </c>
      <c r="D20" s="3" t="s">
        <v>6</v>
      </c>
      <c r="E20" s="16">
        <v>116802</v>
      </c>
      <c r="F20" s="83"/>
      <c r="G20" s="92">
        <v>116802</v>
      </c>
    </row>
    <row r="21" spans="1:7" ht="30" customHeight="1" x14ac:dyDescent="0.3">
      <c r="A21" s="80" t="s">
        <v>57</v>
      </c>
      <c r="B21" s="9">
        <v>2021000707</v>
      </c>
      <c r="C21" s="3" t="s">
        <v>24</v>
      </c>
      <c r="D21" s="3" t="s">
        <v>6</v>
      </c>
      <c r="E21" s="16">
        <v>108682</v>
      </c>
      <c r="F21" s="83"/>
      <c r="G21" s="92">
        <v>108682</v>
      </c>
    </row>
    <row r="22" spans="1:7" ht="30" customHeight="1" x14ac:dyDescent="0.3">
      <c r="A22" s="80" t="s">
        <v>58</v>
      </c>
      <c r="B22" s="9">
        <v>2021000726</v>
      </c>
      <c r="C22" s="3" t="s">
        <v>25</v>
      </c>
      <c r="D22" s="3" t="s">
        <v>6</v>
      </c>
      <c r="E22" s="16">
        <v>124620</v>
      </c>
      <c r="F22" s="83"/>
      <c r="G22" s="92">
        <v>124620</v>
      </c>
    </row>
    <row r="23" spans="1:7" ht="30" customHeight="1" x14ac:dyDescent="0.3">
      <c r="A23" s="80" t="s">
        <v>59</v>
      </c>
      <c r="B23" s="10">
        <v>2021000731</v>
      </c>
      <c r="C23" s="3" t="s">
        <v>26</v>
      </c>
      <c r="D23" s="3" t="s">
        <v>6</v>
      </c>
      <c r="E23" s="16">
        <v>153789</v>
      </c>
      <c r="F23" s="83"/>
      <c r="G23" s="92">
        <v>153789</v>
      </c>
    </row>
    <row r="24" spans="1:7" ht="47.25" customHeight="1" x14ac:dyDescent="0.3">
      <c r="A24" s="80" t="s">
        <v>60</v>
      </c>
      <c r="B24" s="9">
        <v>2021000727</v>
      </c>
      <c r="C24" s="3" t="s">
        <v>27</v>
      </c>
      <c r="D24" s="3" t="s">
        <v>6</v>
      </c>
      <c r="E24" s="16">
        <v>89711</v>
      </c>
      <c r="F24" s="83"/>
      <c r="G24" s="92">
        <v>89711</v>
      </c>
    </row>
    <row r="25" spans="1:7" ht="30" customHeight="1" x14ac:dyDescent="0.3">
      <c r="A25" s="80" t="s">
        <v>61</v>
      </c>
      <c r="B25" s="9">
        <v>2021000704</v>
      </c>
      <c r="C25" s="3" t="s">
        <v>28</v>
      </c>
      <c r="D25" s="3" t="s">
        <v>6</v>
      </c>
      <c r="E25" s="16">
        <v>104488</v>
      </c>
      <c r="F25" s="83"/>
      <c r="G25" s="92">
        <v>104488</v>
      </c>
    </row>
    <row r="26" spans="1:7" ht="30" customHeight="1" x14ac:dyDescent="0.3">
      <c r="A26" s="80" t="s">
        <v>62</v>
      </c>
      <c r="B26" s="9">
        <v>2021000718</v>
      </c>
      <c r="C26" s="3" t="s">
        <v>29</v>
      </c>
      <c r="D26" s="3" t="s">
        <v>6</v>
      </c>
      <c r="E26" s="16">
        <v>74910</v>
      </c>
      <c r="F26" s="83"/>
      <c r="G26" s="92">
        <v>74910</v>
      </c>
    </row>
    <row r="27" spans="1:7" ht="30" customHeight="1" x14ac:dyDescent="0.3">
      <c r="A27" s="80" t="s">
        <v>63</v>
      </c>
      <c r="B27" s="9">
        <v>2021000729</v>
      </c>
      <c r="C27" s="3" t="s">
        <v>30</v>
      </c>
      <c r="D27" s="3" t="s">
        <v>6</v>
      </c>
      <c r="E27" s="16">
        <v>300000</v>
      </c>
      <c r="F27" s="83"/>
      <c r="G27" s="92">
        <v>300000</v>
      </c>
    </row>
    <row r="28" spans="1:7" ht="42.75" customHeight="1" x14ac:dyDescent="0.3">
      <c r="A28" s="80" t="s">
        <v>64</v>
      </c>
      <c r="B28" s="10">
        <v>2021000516</v>
      </c>
      <c r="C28" s="3" t="s">
        <v>31</v>
      </c>
      <c r="D28" s="3" t="s">
        <v>6</v>
      </c>
      <c r="E28" s="16">
        <v>32378</v>
      </c>
      <c r="F28" s="83"/>
      <c r="G28" s="92">
        <v>32378</v>
      </c>
    </row>
    <row r="29" spans="1:7" ht="30" customHeight="1" x14ac:dyDescent="0.3">
      <c r="A29" s="80" t="s">
        <v>65</v>
      </c>
      <c r="B29" s="9">
        <v>2021000705</v>
      </c>
      <c r="C29" s="3" t="s">
        <v>32</v>
      </c>
      <c r="D29" s="3" t="s">
        <v>6</v>
      </c>
      <c r="E29" s="16">
        <v>146713</v>
      </c>
      <c r="F29" s="83"/>
      <c r="G29" s="92">
        <v>146713</v>
      </c>
    </row>
    <row r="30" spans="1:7" ht="45" customHeight="1" x14ac:dyDescent="0.3">
      <c r="A30" s="80" t="s">
        <v>66</v>
      </c>
      <c r="B30" s="10">
        <v>2021000514</v>
      </c>
      <c r="C30" s="3" t="s">
        <v>33</v>
      </c>
      <c r="D30" s="3" t="s">
        <v>6</v>
      </c>
      <c r="E30" s="16">
        <v>45174</v>
      </c>
      <c r="F30" s="83"/>
      <c r="G30" s="92">
        <v>45174</v>
      </c>
    </row>
    <row r="31" spans="1:7" ht="30" customHeight="1" x14ac:dyDescent="0.3">
      <c r="A31" s="80" t="s">
        <v>67</v>
      </c>
      <c r="B31" s="10">
        <v>2021000511</v>
      </c>
      <c r="C31" s="3" t="s">
        <v>34</v>
      </c>
      <c r="D31" s="3" t="s">
        <v>6</v>
      </c>
      <c r="E31" s="16">
        <v>25865</v>
      </c>
      <c r="F31" s="83"/>
      <c r="G31" s="92">
        <v>25865</v>
      </c>
    </row>
    <row r="32" spans="1:7" ht="45" customHeight="1" x14ac:dyDescent="0.3">
      <c r="A32" s="80" t="s">
        <v>68</v>
      </c>
      <c r="B32" s="10">
        <v>2021000513</v>
      </c>
      <c r="C32" s="3" t="s">
        <v>35</v>
      </c>
      <c r="D32" s="3" t="s">
        <v>6</v>
      </c>
      <c r="E32" s="16">
        <v>30000</v>
      </c>
      <c r="F32" s="83"/>
      <c r="G32" s="92">
        <v>30000</v>
      </c>
    </row>
    <row r="33" spans="1:7" ht="30" customHeight="1" x14ac:dyDescent="0.3">
      <c r="A33" s="80" t="s">
        <v>69</v>
      </c>
      <c r="B33" s="10">
        <v>2021000510</v>
      </c>
      <c r="C33" s="3" t="s">
        <v>36</v>
      </c>
      <c r="D33" s="3" t="s">
        <v>6</v>
      </c>
      <c r="E33" s="16">
        <v>19816</v>
      </c>
      <c r="F33" s="83"/>
      <c r="G33" s="92">
        <v>19816</v>
      </c>
    </row>
    <row r="34" spans="1:7" ht="30" customHeight="1" x14ac:dyDescent="0.3">
      <c r="A34" s="80" t="s">
        <v>70</v>
      </c>
      <c r="B34" s="77">
        <v>2021000732</v>
      </c>
      <c r="C34" s="41" t="s">
        <v>37</v>
      </c>
      <c r="D34" s="40" t="s">
        <v>6</v>
      </c>
      <c r="E34" s="78">
        <v>101373</v>
      </c>
      <c r="F34" s="85">
        <v>27951</v>
      </c>
      <c r="G34" s="94">
        <v>73422</v>
      </c>
    </row>
    <row r="35" spans="1:7" ht="30" customHeight="1" thickBot="1" x14ac:dyDescent="0.35">
      <c r="A35" s="81" t="s">
        <v>71</v>
      </c>
      <c r="B35" s="30">
        <v>2021000733</v>
      </c>
      <c r="C35" s="7" t="s">
        <v>38</v>
      </c>
      <c r="D35" s="7" t="s">
        <v>6</v>
      </c>
      <c r="E35" s="100">
        <v>81072</v>
      </c>
      <c r="F35" s="84"/>
      <c r="G35" s="93">
        <v>81072</v>
      </c>
    </row>
    <row r="36" spans="1:7" ht="21.75" customHeight="1" x14ac:dyDescent="0.4">
      <c r="A36" s="115" t="s">
        <v>221</v>
      </c>
      <c r="B36" s="116"/>
      <c r="C36" s="116"/>
      <c r="D36" s="116"/>
      <c r="E36" s="99">
        <f>SUM(E3:E35)</f>
        <v>6700000</v>
      </c>
    </row>
    <row r="37" spans="1:7" ht="21" customHeight="1" x14ac:dyDescent="0.4">
      <c r="A37" s="117" t="s">
        <v>251</v>
      </c>
      <c r="B37" s="117"/>
      <c r="C37" s="117"/>
      <c r="D37" s="117"/>
      <c r="E37" s="98"/>
      <c r="F37" s="95">
        <f>F34</f>
        <v>27951</v>
      </c>
    </row>
    <row r="38" spans="1:7" ht="21.75" customHeight="1" thickBot="1" x14ac:dyDescent="0.45">
      <c r="A38" s="117" t="s">
        <v>252</v>
      </c>
      <c r="B38" s="117"/>
      <c r="C38" s="117"/>
      <c r="D38" s="117"/>
      <c r="E38" s="5"/>
      <c r="G38" s="96">
        <f>SUM(G3:G35)</f>
        <v>6672049</v>
      </c>
    </row>
    <row r="39" spans="1:7" ht="21.75" customHeight="1" thickBot="1" x14ac:dyDescent="0.45">
      <c r="A39" s="118" t="s">
        <v>250</v>
      </c>
      <c r="B39" s="118"/>
      <c r="C39" s="118"/>
      <c r="D39" s="119"/>
      <c r="E39" s="97">
        <f>E36-F37-G38</f>
        <v>0</v>
      </c>
    </row>
    <row r="59" ht="47.25" customHeight="1" x14ac:dyDescent="0.3"/>
    <row r="72" ht="20.25" customHeight="1" x14ac:dyDescent="0.3"/>
    <row r="73" ht="20.25" customHeight="1" x14ac:dyDescent="0.3"/>
    <row r="74" ht="20.25" customHeight="1" x14ac:dyDescent="0.3"/>
    <row r="75" ht="20.25" customHeight="1" x14ac:dyDescent="0.3"/>
    <row r="76" ht="20.25" customHeight="1" x14ac:dyDescent="0.3"/>
    <row r="77" ht="20.25" customHeight="1" x14ac:dyDescent="0.3"/>
    <row r="84" ht="33.75" customHeight="1" x14ac:dyDescent="0.3"/>
    <row r="85" ht="38.25" customHeight="1" x14ac:dyDescent="0.3"/>
    <row r="113" ht="26.25" customHeight="1" x14ac:dyDescent="0.3"/>
    <row r="114" ht="26.25" customHeight="1" x14ac:dyDescent="0.3"/>
    <row r="115" ht="26.25" customHeight="1" x14ac:dyDescent="0.3"/>
    <row r="116" ht="26.25" customHeight="1" x14ac:dyDescent="0.3"/>
    <row r="117" ht="36" customHeight="1" x14ac:dyDescent="0.3"/>
    <row r="118" ht="26.25" customHeight="1" x14ac:dyDescent="0.3"/>
    <row r="119" ht="26.25" customHeight="1" x14ac:dyDescent="0.3"/>
    <row r="120" ht="26.25" customHeight="1" x14ac:dyDescent="0.3"/>
    <row r="121" ht="26.25" customHeight="1" x14ac:dyDescent="0.3"/>
    <row r="122" ht="48" customHeight="1" x14ac:dyDescent="0.3"/>
    <row r="132" ht="21" customHeight="1" x14ac:dyDescent="0.3"/>
    <row r="133" ht="21" customHeight="1" x14ac:dyDescent="0.3"/>
    <row r="148" ht="21" customHeight="1" x14ac:dyDescent="0.3"/>
    <row r="149" ht="21" customHeight="1" x14ac:dyDescent="0.3"/>
    <row r="161" ht="21" customHeight="1" x14ac:dyDescent="0.3"/>
    <row r="162" ht="21" customHeight="1" x14ac:dyDescent="0.3"/>
    <row r="163" ht="21" customHeight="1" x14ac:dyDescent="0.3"/>
    <row r="164" ht="32.25" customHeight="1" x14ac:dyDescent="0.3"/>
    <row r="178" ht="21" customHeight="1" x14ac:dyDescent="0.3"/>
    <row r="179" ht="21" customHeight="1" x14ac:dyDescent="0.3"/>
    <row r="184" ht="66.75" customHeight="1" x14ac:dyDescent="0.3"/>
    <row r="185" ht="67.5" customHeight="1" x14ac:dyDescent="0.3"/>
    <row r="190" ht="78" customHeight="1" x14ac:dyDescent="0.3"/>
    <row r="194" ht="30.75" customHeight="1" x14ac:dyDescent="0.3"/>
    <row r="200" ht="21" customHeight="1" x14ac:dyDescent="0.3"/>
    <row r="201" ht="21" customHeight="1" x14ac:dyDescent="0.3"/>
    <row r="204" ht="21" customHeight="1" x14ac:dyDescent="0.3"/>
    <row r="205" ht="21" customHeight="1" x14ac:dyDescent="0.3"/>
  </sheetData>
  <mergeCells count="5">
    <mergeCell ref="A36:D36"/>
    <mergeCell ref="A37:D37"/>
    <mergeCell ref="A38:D38"/>
    <mergeCell ref="A39:D39"/>
    <mergeCell ref="B1:G1"/>
  </mergeCells>
  <pageMargins left="0.7" right="0.7" top="0.78740157499999996" bottom="0.78740157499999996" header="0.3" footer="0.3"/>
  <pageSetup paperSize="8" scale="63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EEA53-F553-4D31-A178-292FF3640874}">
  <sheetPr>
    <pageSetUpPr fitToPage="1"/>
  </sheetPr>
  <dimension ref="A1:F218"/>
  <sheetViews>
    <sheetView topLeftCell="A14" zoomScale="70" zoomScaleNormal="70" zoomScaleSheetLayoutView="85" workbookViewId="0">
      <selection activeCell="G28" sqref="G28"/>
    </sheetView>
  </sheetViews>
  <sheetFormatPr defaultRowHeight="14.4" x14ac:dyDescent="0.3"/>
  <cols>
    <col min="1" max="1" width="4.88671875" customWidth="1"/>
    <col min="2" max="2" width="20.88671875" customWidth="1"/>
    <col min="3" max="3" width="64.5546875" customWidth="1"/>
    <col min="4" max="4" width="59.5546875" customWidth="1"/>
    <col min="5" max="5" width="21.44140625" customWidth="1"/>
    <col min="6" max="6" width="18.5546875" customWidth="1"/>
  </cols>
  <sheetData>
    <row r="1" spans="1:6" ht="31.8" thickBot="1" x14ac:dyDescent="0.35">
      <c r="B1" s="122" t="s">
        <v>74</v>
      </c>
      <c r="C1" s="123"/>
      <c r="D1" s="123"/>
      <c r="E1" s="123"/>
      <c r="F1" s="124"/>
    </row>
    <row r="2" spans="1:6" ht="36.75" customHeight="1" thickBot="1" x14ac:dyDescent="0.35">
      <c r="B2" s="27" t="s">
        <v>1</v>
      </c>
      <c r="C2" s="28" t="s">
        <v>2</v>
      </c>
      <c r="D2" s="28" t="s">
        <v>3</v>
      </c>
      <c r="E2" s="29" t="s">
        <v>4</v>
      </c>
      <c r="F2" s="14" t="s">
        <v>73</v>
      </c>
    </row>
    <row r="3" spans="1:6" ht="47.25" customHeight="1" x14ac:dyDescent="0.3">
      <c r="A3" s="26" t="s">
        <v>39</v>
      </c>
      <c r="B3" s="25">
        <v>2021000774</v>
      </c>
      <c r="C3" s="23" t="s">
        <v>75</v>
      </c>
      <c r="D3" s="23" t="s">
        <v>76</v>
      </c>
      <c r="E3" s="24">
        <v>167500</v>
      </c>
      <c r="F3" s="11"/>
    </row>
    <row r="4" spans="1:6" ht="44.25" customHeight="1" x14ac:dyDescent="0.3">
      <c r="A4" s="12" t="s">
        <v>40</v>
      </c>
      <c r="B4" s="10">
        <v>2021000772</v>
      </c>
      <c r="C4" s="4" t="s">
        <v>77</v>
      </c>
      <c r="D4" s="3" t="s">
        <v>76</v>
      </c>
      <c r="E4" s="18">
        <v>129925</v>
      </c>
      <c r="F4" s="12"/>
    </row>
    <row r="5" spans="1:6" ht="42.75" customHeight="1" x14ac:dyDescent="0.3">
      <c r="A5" s="12" t="s">
        <v>41</v>
      </c>
      <c r="B5" s="10">
        <v>2021000794</v>
      </c>
      <c r="C5" s="3" t="s">
        <v>78</v>
      </c>
      <c r="D5" s="3" t="s">
        <v>76</v>
      </c>
      <c r="E5" s="18">
        <v>112575</v>
      </c>
      <c r="F5" s="12"/>
    </row>
    <row r="6" spans="1:6" ht="30" customHeight="1" x14ac:dyDescent="0.3">
      <c r="A6" s="12" t="s">
        <v>42</v>
      </c>
      <c r="B6" s="10">
        <v>2021000770</v>
      </c>
      <c r="C6" s="1" t="s">
        <v>79</v>
      </c>
      <c r="D6" s="3" t="s">
        <v>76</v>
      </c>
      <c r="E6" s="18">
        <v>67383</v>
      </c>
      <c r="F6" s="12"/>
    </row>
    <row r="7" spans="1:6" ht="30" customHeight="1" x14ac:dyDescent="0.3">
      <c r="A7" s="12" t="s">
        <v>43</v>
      </c>
      <c r="B7" s="10">
        <v>2021000790</v>
      </c>
      <c r="C7" s="3" t="s">
        <v>80</v>
      </c>
      <c r="D7" s="3" t="s">
        <v>76</v>
      </c>
      <c r="E7" s="18">
        <v>73436</v>
      </c>
      <c r="F7" s="12"/>
    </row>
    <row r="8" spans="1:6" ht="30" customHeight="1" x14ac:dyDescent="0.3">
      <c r="A8" s="12" t="s">
        <v>44</v>
      </c>
      <c r="B8" s="10">
        <v>2021000793</v>
      </c>
      <c r="C8" s="3" t="s">
        <v>81</v>
      </c>
      <c r="D8" s="3" t="s">
        <v>76</v>
      </c>
      <c r="E8" s="18">
        <v>79286</v>
      </c>
      <c r="F8" s="12"/>
    </row>
    <row r="9" spans="1:6" ht="30" customHeight="1" x14ac:dyDescent="0.3">
      <c r="A9" s="12" t="s">
        <v>45</v>
      </c>
      <c r="B9" s="10">
        <v>2021000675</v>
      </c>
      <c r="C9" s="4" t="s">
        <v>82</v>
      </c>
      <c r="D9" s="3" t="s">
        <v>76</v>
      </c>
      <c r="E9" s="18">
        <v>42367</v>
      </c>
      <c r="F9" s="12"/>
    </row>
    <row r="10" spans="1:6" ht="45.75" customHeight="1" x14ac:dyDescent="0.3">
      <c r="A10" s="12" t="s">
        <v>46</v>
      </c>
      <c r="B10" s="10">
        <v>2021000792</v>
      </c>
      <c r="C10" s="1" t="s">
        <v>83</v>
      </c>
      <c r="D10" s="3" t="s">
        <v>76</v>
      </c>
      <c r="E10" s="18">
        <v>62340</v>
      </c>
      <c r="F10" s="12"/>
    </row>
    <row r="11" spans="1:6" ht="42.75" customHeight="1" x14ac:dyDescent="0.3">
      <c r="A11" s="12" t="s">
        <v>47</v>
      </c>
      <c r="B11" s="10">
        <v>2021000683</v>
      </c>
      <c r="C11" s="4" t="s">
        <v>84</v>
      </c>
      <c r="D11" s="3" t="s">
        <v>76</v>
      </c>
      <c r="E11" s="18">
        <v>40349</v>
      </c>
      <c r="F11" s="12"/>
    </row>
    <row r="12" spans="1:6" ht="30" customHeight="1" x14ac:dyDescent="0.3">
      <c r="A12" s="12" t="s">
        <v>48</v>
      </c>
      <c r="B12" s="10">
        <v>2021000673</v>
      </c>
      <c r="C12" s="19" t="s">
        <v>85</v>
      </c>
      <c r="D12" s="3" t="s">
        <v>76</v>
      </c>
      <c r="E12" s="18">
        <v>40349</v>
      </c>
      <c r="F12" s="12"/>
    </row>
    <row r="13" spans="1:6" ht="30" customHeight="1" x14ac:dyDescent="0.3">
      <c r="A13" s="12" t="s">
        <v>49</v>
      </c>
      <c r="B13" s="10">
        <v>2021000681</v>
      </c>
      <c r="C13" s="1" t="s">
        <v>86</v>
      </c>
      <c r="D13" s="3" t="s">
        <v>76</v>
      </c>
      <c r="E13" s="18">
        <v>20175</v>
      </c>
      <c r="F13" s="12"/>
    </row>
    <row r="14" spans="1:6" ht="30" customHeight="1" x14ac:dyDescent="0.3">
      <c r="A14" s="12" t="s">
        <v>50</v>
      </c>
      <c r="B14" s="10">
        <v>2021000768</v>
      </c>
      <c r="C14" s="3" t="s">
        <v>87</v>
      </c>
      <c r="D14" s="3" t="s">
        <v>76</v>
      </c>
      <c r="E14" s="18">
        <v>58910</v>
      </c>
      <c r="F14" s="12"/>
    </row>
    <row r="15" spans="1:6" ht="48" customHeight="1" x14ac:dyDescent="0.3">
      <c r="A15" s="12" t="s">
        <v>51</v>
      </c>
      <c r="B15" s="10">
        <v>2021000677</v>
      </c>
      <c r="C15" s="4" t="s">
        <v>88</v>
      </c>
      <c r="D15" s="3" t="s">
        <v>76</v>
      </c>
      <c r="E15" s="18">
        <v>44788</v>
      </c>
      <c r="F15" s="12"/>
    </row>
    <row r="16" spans="1:6" ht="42.75" customHeight="1" x14ac:dyDescent="0.3">
      <c r="A16" s="12" t="s">
        <v>52</v>
      </c>
      <c r="B16" s="10">
        <v>2021000676</v>
      </c>
      <c r="C16" s="4" t="s">
        <v>89</v>
      </c>
      <c r="D16" s="3" t="s">
        <v>76</v>
      </c>
      <c r="E16" s="18">
        <v>16543</v>
      </c>
      <c r="F16" s="12"/>
    </row>
    <row r="17" spans="1:6" ht="30" customHeight="1" x14ac:dyDescent="0.3">
      <c r="A17" s="12" t="s">
        <v>53</v>
      </c>
      <c r="B17" s="10">
        <v>2021000682</v>
      </c>
      <c r="C17" s="19" t="s">
        <v>90</v>
      </c>
      <c r="D17" s="3" t="s">
        <v>76</v>
      </c>
      <c r="E17" s="18">
        <v>20000</v>
      </c>
      <c r="F17" s="12"/>
    </row>
    <row r="18" spans="1:6" ht="30" customHeight="1" x14ac:dyDescent="0.3">
      <c r="A18" s="12" t="s">
        <v>54</v>
      </c>
      <c r="B18" s="10">
        <v>2021000674</v>
      </c>
      <c r="C18" s="19" t="s">
        <v>91</v>
      </c>
      <c r="D18" s="3" t="s">
        <v>76</v>
      </c>
      <c r="E18" s="18">
        <v>30665</v>
      </c>
      <c r="F18" s="12"/>
    </row>
    <row r="19" spans="1:6" ht="30" customHeight="1" x14ac:dyDescent="0.3">
      <c r="A19" s="12" t="s">
        <v>55</v>
      </c>
      <c r="B19" s="10">
        <v>2021000684</v>
      </c>
      <c r="C19" s="4" t="s">
        <v>92</v>
      </c>
      <c r="D19" s="3" t="s">
        <v>76</v>
      </c>
      <c r="E19" s="18">
        <v>21587</v>
      </c>
      <c r="F19" s="12"/>
    </row>
    <row r="20" spans="1:6" ht="47.25" customHeight="1" x14ac:dyDescent="0.3">
      <c r="A20" s="12" t="s">
        <v>56</v>
      </c>
      <c r="B20" s="10">
        <v>2021000678</v>
      </c>
      <c r="C20" s="4" t="s">
        <v>93</v>
      </c>
      <c r="D20" s="3" t="s">
        <v>76</v>
      </c>
      <c r="E20" s="18">
        <v>6859</v>
      </c>
      <c r="F20" s="12"/>
    </row>
    <row r="21" spans="1:6" ht="30" customHeight="1" x14ac:dyDescent="0.3">
      <c r="A21" s="12" t="s">
        <v>57</v>
      </c>
      <c r="B21" s="10">
        <v>2021000679</v>
      </c>
      <c r="C21" s="4" t="s">
        <v>94</v>
      </c>
      <c r="D21" s="3" t="s">
        <v>76</v>
      </c>
      <c r="E21" s="18">
        <v>48419</v>
      </c>
      <c r="F21" s="12"/>
    </row>
    <row r="22" spans="1:6" ht="30" customHeight="1" x14ac:dyDescent="0.3">
      <c r="A22" s="12" t="s">
        <v>58</v>
      </c>
      <c r="B22" s="10">
        <v>2021000680</v>
      </c>
      <c r="C22" s="20" t="s">
        <v>95</v>
      </c>
      <c r="D22" s="3" t="s">
        <v>76</v>
      </c>
      <c r="E22" s="18">
        <v>10491</v>
      </c>
      <c r="F22" s="12"/>
    </row>
    <row r="23" spans="1:6" ht="30" customHeight="1" thickBot="1" x14ac:dyDescent="0.35">
      <c r="A23" s="13" t="s">
        <v>59</v>
      </c>
      <c r="B23" s="10">
        <v>2021000685</v>
      </c>
      <c r="C23" s="21" t="s">
        <v>96</v>
      </c>
      <c r="D23" s="3" t="s">
        <v>76</v>
      </c>
      <c r="E23" s="101">
        <v>6052</v>
      </c>
      <c r="F23" s="12"/>
    </row>
    <row r="24" spans="1:6" ht="30" customHeight="1" x14ac:dyDescent="0.4">
      <c r="A24" s="115" t="s">
        <v>221</v>
      </c>
      <c r="B24" s="116"/>
      <c r="C24" s="116"/>
      <c r="D24" s="116"/>
      <c r="E24" s="103">
        <f>SUM(E3:E23)+ROUND(1,1)</f>
        <v>1100000</v>
      </c>
    </row>
    <row r="25" spans="1:6" ht="30" customHeight="1" x14ac:dyDescent="0.4">
      <c r="A25" s="117" t="s">
        <v>251</v>
      </c>
      <c r="B25" s="117"/>
      <c r="C25" s="117"/>
      <c r="D25" s="125"/>
      <c r="E25" s="102">
        <f>SUM(E3:E23)+ROUND(1,1)</f>
        <v>1100000</v>
      </c>
    </row>
    <row r="26" spans="1:6" ht="30" customHeight="1" thickBot="1" x14ac:dyDescent="0.35">
      <c r="A26" s="117" t="s">
        <v>252</v>
      </c>
      <c r="B26" s="117"/>
      <c r="C26" s="117"/>
      <c r="D26" s="125"/>
      <c r="E26" s="106">
        <v>0</v>
      </c>
      <c r="F26" s="104"/>
    </row>
    <row r="27" spans="1:6" ht="30" customHeight="1" thickBot="1" x14ac:dyDescent="0.35">
      <c r="A27" s="118" t="s">
        <v>250</v>
      </c>
      <c r="B27" s="118"/>
      <c r="C27" s="118"/>
      <c r="D27" s="119"/>
      <c r="E27" s="105">
        <f>E24-E25-E26</f>
        <v>0</v>
      </c>
    </row>
    <row r="28" spans="1:6" ht="45" customHeight="1" x14ac:dyDescent="0.3"/>
    <row r="29" spans="1:6" ht="30" customHeight="1" x14ac:dyDescent="0.3"/>
    <row r="30" spans="1:6" ht="45" customHeight="1" x14ac:dyDescent="0.3"/>
    <row r="31" spans="1:6" ht="30" customHeight="1" x14ac:dyDescent="0.3"/>
    <row r="32" spans="1:6" ht="30" customHeight="1" x14ac:dyDescent="0.3"/>
    <row r="33" ht="30" customHeight="1" x14ac:dyDescent="0.3"/>
    <row r="57" ht="47.25" customHeight="1" x14ac:dyDescent="0.3"/>
    <row r="70" ht="20.25" customHeight="1" x14ac:dyDescent="0.3"/>
    <row r="71" ht="20.25" customHeight="1" x14ac:dyDescent="0.3"/>
    <row r="72" ht="20.25" customHeight="1" x14ac:dyDescent="0.3"/>
    <row r="73" ht="20.25" customHeight="1" x14ac:dyDescent="0.3"/>
    <row r="74" ht="20.25" customHeight="1" x14ac:dyDescent="0.3"/>
    <row r="75" ht="20.25" customHeight="1" x14ac:dyDescent="0.3"/>
    <row r="82" ht="33.75" customHeight="1" x14ac:dyDescent="0.3"/>
    <row r="83" ht="38.25" customHeight="1" x14ac:dyDescent="0.3"/>
    <row r="111" ht="26.25" customHeight="1" x14ac:dyDescent="0.3"/>
    <row r="112" ht="26.25" customHeight="1" x14ac:dyDescent="0.3"/>
    <row r="113" ht="26.25" customHeight="1" x14ac:dyDescent="0.3"/>
    <row r="114" ht="26.25" customHeight="1" x14ac:dyDescent="0.3"/>
    <row r="115" ht="36" customHeight="1" x14ac:dyDescent="0.3"/>
    <row r="116" ht="26.25" customHeight="1" x14ac:dyDescent="0.3"/>
    <row r="117" ht="26.25" customHeight="1" x14ac:dyDescent="0.3"/>
    <row r="118" ht="26.25" customHeight="1" x14ac:dyDescent="0.3"/>
    <row r="119" ht="26.25" customHeight="1" x14ac:dyDescent="0.3"/>
    <row r="120" ht="48" customHeight="1" x14ac:dyDescent="0.3"/>
    <row r="130" ht="21" customHeight="1" x14ac:dyDescent="0.3"/>
    <row r="131" ht="21" customHeight="1" x14ac:dyDescent="0.3"/>
    <row r="146" spans="2:5" ht="21" customHeight="1" x14ac:dyDescent="0.3"/>
    <row r="147" spans="2:5" ht="21" customHeight="1" x14ac:dyDescent="0.3"/>
    <row r="149" spans="2:5" x14ac:dyDescent="0.3">
      <c r="B149" s="2"/>
      <c r="C149" s="2"/>
      <c r="D149" s="2"/>
      <c r="E149" s="2"/>
    </row>
    <row r="150" spans="2:5" x14ac:dyDescent="0.3">
      <c r="B150" s="2"/>
      <c r="C150" s="2"/>
      <c r="D150" s="2"/>
      <c r="E150" s="2"/>
    </row>
    <row r="151" spans="2:5" x14ac:dyDescent="0.3">
      <c r="B151" s="2"/>
      <c r="C151" s="2"/>
      <c r="D151" s="2"/>
      <c r="E151" s="2"/>
    </row>
    <row r="152" spans="2:5" x14ac:dyDescent="0.3">
      <c r="B152" s="2"/>
      <c r="C152" s="2"/>
      <c r="D152" s="2"/>
      <c r="E152" s="2"/>
    </row>
    <row r="153" spans="2:5" x14ac:dyDescent="0.3">
      <c r="B153" s="2"/>
      <c r="C153" s="2"/>
      <c r="D153" s="2"/>
      <c r="E153" s="2"/>
    </row>
    <row r="154" spans="2:5" x14ac:dyDescent="0.3">
      <c r="B154" s="2"/>
      <c r="C154" s="2"/>
      <c r="D154" s="2"/>
      <c r="E154" s="2"/>
    </row>
    <row r="155" spans="2:5" x14ac:dyDescent="0.3">
      <c r="B155" s="2"/>
      <c r="C155" s="2"/>
      <c r="D155" s="2"/>
      <c r="E155" s="2"/>
    </row>
    <row r="156" spans="2:5" x14ac:dyDescent="0.3">
      <c r="B156" s="2"/>
      <c r="C156" s="2"/>
      <c r="D156" s="2"/>
      <c r="E156" s="2"/>
    </row>
    <row r="157" spans="2:5" x14ac:dyDescent="0.3">
      <c r="B157" s="2"/>
      <c r="C157" s="2"/>
      <c r="D157" s="2"/>
      <c r="E157" s="2"/>
    </row>
    <row r="158" spans="2:5" x14ac:dyDescent="0.3">
      <c r="B158" s="2"/>
      <c r="C158" s="2"/>
      <c r="D158" s="2"/>
      <c r="E158" s="2"/>
    </row>
    <row r="159" spans="2:5" ht="21" customHeight="1" x14ac:dyDescent="0.3">
      <c r="B159" s="2"/>
      <c r="C159" s="2"/>
      <c r="D159" s="2"/>
      <c r="E159" s="2"/>
    </row>
    <row r="160" spans="2:5" ht="21" customHeight="1" x14ac:dyDescent="0.3">
      <c r="B160" s="2"/>
      <c r="C160" s="2"/>
      <c r="D160" s="2"/>
      <c r="E160" s="2"/>
    </row>
    <row r="161" spans="2:5" ht="21" customHeight="1" x14ac:dyDescent="0.3">
      <c r="B161" s="2"/>
      <c r="C161" s="2"/>
      <c r="D161" s="2"/>
      <c r="E161" s="2"/>
    </row>
    <row r="162" spans="2:5" ht="32.25" customHeight="1" x14ac:dyDescent="0.3">
      <c r="B162" s="2"/>
      <c r="C162" s="2"/>
      <c r="D162" s="2"/>
      <c r="E162" s="2"/>
    </row>
    <row r="163" spans="2:5" x14ac:dyDescent="0.3">
      <c r="B163" s="2"/>
      <c r="C163" s="2"/>
      <c r="D163" s="2"/>
      <c r="E163" s="2"/>
    </row>
    <row r="164" spans="2:5" x14ac:dyDescent="0.3">
      <c r="B164" s="2"/>
      <c r="C164" s="2"/>
      <c r="D164" s="2"/>
      <c r="E164" s="2"/>
    </row>
    <row r="165" spans="2:5" x14ac:dyDescent="0.3">
      <c r="B165" s="2"/>
      <c r="C165" s="2"/>
      <c r="D165" s="2"/>
      <c r="E165" s="2"/>
    </row>
    <row r="166" spans="2:5" x14ac:dyDescent="0.3">
      <c r="B166" s="2"/>
      <c r="C166" s="2"/>
      <c r="D166" s="2"/>
      <c r="E166" s="2"/>
    </row>
    <row r="167" spans="2:5" x14ac:dyDescent="0.3">
      <c r="B167" s="2"/>
      <c r="C167" s="2"/>
      <c r="D167" s="2"/>
      <c r="E167" s="2"/>
    </row>
    <row r="168" spans="2:5" x14ac:dyDescent="0.3">
      <c r="B168" s="2"/>
      <c r="C168" s="2"/>
      <c r="D168" s="2"/>
      <c r="E168" s="2"/>
    </row>
    <row r="169" spans="2:5" x14ac:dyDescent="0.3">
      <c r="B169" s="2"/>
      <c r="C169" s="2"/>
      <c r="D169" s="2"/>
      <c r="E169" s="2"/>
    </row>
    <row r="170" spans="2:5" x14ac:dyDescent="0.3">
      <c r="B170" s="2"/>
      <c r="C170" s="2"/>
      <c r="D170" s="2"/>
      <c r="E170" s="2"/>
    </row>
    <row r="171" spans="2:5" x14ac:dyDescent="0.3">
      <c r="B171" s="2"/>
      <c r="C171" s="2"/>
      <c r="D171" s="2"/>
      <c r="E171" s="2"/>
    </row>
    <row r="172" spans="2:5" x14ac:dyDescent="0.3">
      <c r="B172" s="2"/>
      <c r="C172" s="2"/>
      <c r="D172" s="2"/>
      <c r="E172" s="2"/>
    </row>
    <row r="173" spans="2:5" x14ac:dyDescent="0.3">
      <c r="B173" s="2"/>
      <c r="C173" s="2"/>
      <c r="D173" s="2"/>
      <c r="E173" s="2"/>
    </row>
    <row r="174" spans="2:5" x14ac:dyDescent="0.3">
      <c r="B174" s="2"/>
      <c r="C174" s="2"/>
      <c r="D174" s="2"/>
      <c r="E174" s="2"/>
    </row>
    <row r="175" spans="2:5" x14ac:dyDescent="0.3">
      <c r="B175" s="2"/>
      <c r="C175" s="2"/>
      <c r="D175" s="2"/>
      <c r="E175" s="2"/>
    </row>
    <row r="176" spans="2:5" ht="21" customHeight="1" x14ac:dyDescent="0.3">
      <c r="B176" s="2"/>
      <c r="C176" s="2"/>
      <c r="D176" s="2"/>
      <c r="E176" s="2"/>
    </row>
    <row r="177" spans="2:5" ht="21" customHeight="1" x14ac:dyDescent="0.3">
      <c r="B177" s="2"/>
      <c r="C177" s="2"/>
      <c r="D177" s="2"/>
      <c r="E177" s="2"/>
    </row>
    <row r="178" spans="2:5" x14ac:dyDescent="0.3">
      <c r="B178" s="2"/>
      <c r="C178" s="2"/>
      <c r="D178" s="2"/>
      <c r="E178" s="2"/>
    </row>
    <row r="179" spans="2:5" x14ac:dyDescent="0.3">
      <c r="B179" s="2"/>
      <c r="C179" s="2"/>
      <c r="D179" s="2"/>
      <c r="E179" s="2"/>
    </row>
    <row r="180" spans="2:5" x14ac:dyDescent="0.3">
      <c r="B180" s="2"/>
      <c r="C180" s="2"/>
      <c r="D180" s="2"/>
      <c r="E180" s="2"/>
    </row>
    <row r="181" spans="2:5" x14ac:dyDescent="0.3">
      <c r="B181" s="2"/>
      <c r="C181" s="2"/>
      <c r="D181" s="2"/>
      <c r="E181" s="2"/>
    </row>
    <row r="182" spans="2:5" ht="66.75" customHeight="1" x14ac:dyDescent="0.3">
      <c r="B182" s="2"/>
      <c r="C182" s="2"/>
      <c r="D182" s="2"/>
      <c r="E182" s="2"/>
    </row>
    <row r="183" spans="2:5" ht="67.5" customHeight="1" x14ac:dyDescent="0.3">
      <c r="B183" s="2"/>
      <c r="C183" s="2"/>
      <c r="D183" s="2"/>
      <c r="E183" s="2"/>
    </row>
    <row r="184" spans="2:5" x14ac:dyDescent="0.3">
      <c r="B184" s="2"/>
      <c r="C184" s="2"/>
      <c r="D184" s="2"/>
      <c r="E184" s="2"/>
    </row>
    <row r="185" spans="2:5" x14ac:dyDescent="0.3">
      <c r="B185" s="2"/>
      <c r="C185" s="2"/>
      <c r="D185" s="2"/>
      <c r="E185" s="2"/>
    </row>
    <row r="186" spans="2:5" x14ac:dyDescent="0.3">
      <c r="B186" s="2"/>
      <c r="C186" s="2"/>
      <c r="D186" s="2"/>
      <c r="E186" s="2"/>
    </row>
    <row r="187" spans="2:5" x14ac:dyDescent="0.3">
      <c r="B187" s="2"/>
      <c r="C187" s="2"/>
      <c r="D187" s="2"/>
      <c r="E187" s="2"/>
    </row>
    <row r="188" spans="2:5" ht="78" customHeight="1" x14ac:dyDescent="0.3">
      <c r="B188" s="2"/>
      <c r="C188" s="2"/>
      <c r="D188" s="2"/>
      <c r="E188" s="2"/>
    </row>
    <row r="189" spans="2:5" x14ac:dyDescent="0.3">
      <c r="B189" s="2"/>
      <c r="C189" s="2"/>
      <c r="D189" s="2"/>
      <c r="E189" s="2"/>
    </row>
    <row r="190" spans="2:5" x14ac:dyDescent="0.3">
      <c r="B190" s="2"/>
      <c r="C190" s="2"/>
      <c r="D190" s="2"/>
      <c r="E190" s="2"/>
    </row>
    <row r="191" spans="2:5" x14ac:dyDescent="0.3">
      <c r="B191" s="2"/>
      <c r="C191" s="2"/>
      <c r="D191" s="2"/>
      <c r="E191" s="2"/>
    </row>
    <row r="192" spans="2:5" ht="30.75" customHeight="1" x14ac:dyDescent="0.3">
      <c r="B192" s="2"/>
      <c r="C192" s="2"/>
      <c r="D192" s="2"/>
      <c r="E192" s="2"/>
    </row>
    <row r="193" spans="2:5" x14ac:dyDescent="0.3">
      <c r="B193" s="2"/>
      <c r="C193" s="2"/>
      <c r="D193" s="2"/>
      <c r="E193" s="2"/>
    </row>
    <row r="194" spans="2:5" x14ac:dyDescent="0.3">
      <c r="B194" s="2"/>
      <c r="C194" s="2"/>
      <c r="D194" s="2"/>
      <c r="E194" s="2"/>
    </row>
    <row r="195" spans="2:5" x14ac:dyDescent="0.3">
      <c r="B195" s="2"/>
      <c r="C195" s="2"/>
      <c r="D195" s="2"/>
      <c r="E195" s="2"/>
    </row>
    <row r="196" spans="2:5" x14ac:dyDescent="0.3">
      <c r="B196" s="2"/>
      <c r="C196" s="2"/>
      <c r="D196" s="2"/>
      <c r="E196" s="2"/>
    </row>
    <row r="197" spans="2:5" x14ac:dyDescent="0.3">
      <c r="B197" s="2"/>
      <c r="C197" s="2"/>
      <c r="D197" s="2"/>
      <c r="E197" s="2"/>
    </row>
    <row r="198" spans="2:5" ht="21" customHeight="1" x14ac:dyDescent="0.3">
      <c r="B198" s="2"/>
      <c r="C198" s="2"/>
      <c r="D198" s="2"/>
      <c r="E198" s="2"/>
    </row>
    <row r="199" spans="2:5" ht="21" customHeight="1" x14ac:dyDescent="0.3">
      <c r="B199" s="2"/>
      <c r="C199" s="2"/>
      <c r="D199" s="2"/>
      <c r="E199" s="2"/>
    </row>
    <row r="200" spans="2:5" x14ac:dyDescent="0.3">
      <c r="B200" s="2"/>
      <c r="C200" s="2"/>
      <c r="D200" s="2"/>
      <c r="E200" s="2"/>
    </row>
    <row r="201" spans="2:5" x14ac:dyDescent="0.3">
      <c r="B201" s="2"/>
      <c r="C201" s="2"/>
      <c r="D201" s="2"/>
      <c r="E201" s="2"/>
    </row>
    <row r="202" spans="2:5" ht="21" customHeight="1" x14ac:dyDescent="0.3">
      <c r="B202" s="2"/>
      <c r="C202" s="2"/>
      <c r="D202" s="2"/>
      <c r="E202" s="2"/>
    </row>
    <row r="203" spans="2:5" ht="21" customHeight="1" x14ac:dyDescent="0.3">
      <c r="B203" s="2"/>
      <c r="C203" s="2"/>
      <c r="D203" s="2"/>
      <c r="E203" s="2"/>
    </row>
    <row r="204" spans="2:5" x14ac:dyDescent="0.3">
      <c r="B204" s="2"/>
      <c r="C204" s="2"/>
      <c r="D204" s="2"/>
      <c r="E204" s="2"/>
    </row>
    <row r="205" spans="2:5" x14ac:dyDescent="0.3">
      <c r="B205" s="2"/>
      <c r="C205" s="2"/>
      <c r="D205" s="2"/>
      <c r="E205" s="2"/>
    </row>
    <row r="206" spans="2:5" x14ac:dyDescent="0.3">
      <c r="B206" s="2"/>
      <c r="C206" s="2"/>
      <c r="D206" s="2"/>
      <c r="E206" s="2"/>
    </row>
    <row r="207" spans="2:5" x14ac:dyDescent="0.3">
      <c r="B207" s="2"/>
      <c r="C207" s="2"/>
      <c r="D207" s="2"/>
      <c r="E207" s="2"/>
    </row>
    <row r="208" spans="2:5" x14ac:dyDescent="0.3">
      <c r="B208" s="2"/>
      <c r="C208" s="2"/>
      <c r="D208" s="2"/>
      <c r="E208" s="2"/>
    </row>
    <row r="209" spans="2:5" x14ac:dyDescent="0.3">
      <c r="B209" s="2"/>
      <c r="C209" s="2"/>
      <c r="D209" s="2"/>
      <c r="E209" s="2"/>
    </row>
    <row r="210" spans="2:5" x14ac:dyDescent="0.3">
      <c r="B210" s="2"/>
      <c r="C210" s="2"/>
      <c r="D210" s="2"/>
      <c r="E210" s="2"/>
    </row>
    <row r="213" spans="2:5" x14ac:dyDescent="0.3">
      <c r="B213" s="2"/>
      <c r="C213" s="22"/>
      <c r="D213" s="2"/>
      <c r="E213" s="2"/>
    </row>
    <row r="214" spans="2:5" x14ac:dyDescent="0.3">
      <c r="B214" s="2"/>
      <c r="C214" s="2"/>
      <c r="D214" s="2"/>
      <c r="E214" s="2"/>
    </row>
    <row r="215" spans="2:5" x14ac:dyDescent="0.3">
      <c r="B215" s="2"/>
      <c r="C215" s="2"/>
      <c r="D215" s="2"/>
      <c r="E215" s="2"/>
    </row>
    <row r="216" spans="2:5" x14ac:dyDescent="0.3">
      <c r="B216" s="2"/>
      <c r="C216" s="2"/>
      <c r="D216" s="2"/>
      <c r="E216" s="2"/>
    </row>
    <row r="217" spans="2:5" x14ac:dyDescent="0.3">
      <c r="B217" s="2"/>
      <c r="C217" s="22"/>
      <c r="D217" s="2"/>
      <c r="E217" s="2"/>
    </row>
    <row r="218" spans="2:5" x14ac:dyDescent="0.3">
      <c r="B218" s="2"/>
      <c r="C218" s="2"/>
      <c r="D218" s="2"/>
      <c r="E218" s="2"/>
    </row>
  </sheetData>
  <mergeCells count="5">
    <mergeCell ref="A27:D27"/>
    <mergeCell ref="B1:F1"/>
    <mergeCell ref="A24:D24"/>
    <mergeCell ref="A25:D25"/>
    <mergeCell ref="A26:D26"/>
  </mergeCells>
  <pageMargins left="0.7" right="0.7" top="0.78740157499999996" bottom="0.78740157499999996" header="0.3" footer="0.3"/>
  <pageSetup paperSize="8" scale="6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821B7-AF5E-425F-96A5-4229A13DF5BA}">
  <sheetPr>
    <pageSetUpPr fitToPage="1"/>
  </sheetPr>
  <dimension ref="A1:H213"/>
  <sheetViews>
    <sheetView topLeftCell="A38" zoomScale="85" zoomScaleNormal="85" zoomScaleSheetLayoutView="85" workbookViewId="0">
      <selection activeCell="A51" sqref="A51:C51"/>
    </sheetView>
  </sheetViews>
  <sheetFormatPr defaultRowHeight="14.4" x14ac:dyDescent="0.3"/>
  <cols>
    <col min="1" max="1" width="20.6640625" customWidth="1"/>
    <col min="2" max="2" width="54.33203125" customWidth="1"/>
    <col min="3" max="3" width="59.5546875" customWidth="1"/>
    <col min="4" max="4" width="19.44140625" customWidth="1"/>
    <col min="5" max="5" width="16.6640625" customWidth="1"/>
    <col min="6" max="6" width="15.109375" style="75" customWidth="1"/>
  </cols>
  <sheetData>
    <row r="1" spans="1:8" ht="31.5" customHeight="1" x14ac:dyDescent="0.3">
      <c r="A1" s="128" t="s">
        <v>128</v>
      </c>
      <c r="B1" s="129"/>
      <c r="C1" s="129"/>
      <c r="D1" s="129"/>
      <c r="E1" s="129"/>
      <c r="F1" s="129"/>
    </row>
    <row r="2" spans="1:8" ht="36.75" customHeight="1" x14ac:dyDescent="0.3">
      <c r="A2" s="33" t="s">
        <v>129</v>
      </c>
      <c r="B2" s="34" t="s">
        <v>2</v>
      </c>
      <c r="C2" s="34" t="s">
        <v>3</v>
      </c>
      <c r="D2" s="70" t="s">
        <v>4</v>
      </c>
      <c r="E2" s="35" t="s">
        <v>253</v>
      </c>
      <c r="F2" s="35" t="s">
        <v>256</v>
      </c>
    </row>
    <row r="3" spans="1:8" ht="30" customHeight="1" x14ac:dyDescent="0.3">
      <c r="A3" s="36" t="s">
        <v>130</v>
      </c>
      <c r="B3" s="37" t="s">
        <v>112</v>
      </c>
      <c r="C3" s="19" t="s">
        <v>131</v>
      </c>
      <c r="D3" s="71">
        <v>20300</v>
      </c>
      <c r="E3" s="52"/>
      <c r="F3" s="38">
        <v>20300</v>
      </c>
    </row>
    <row r="4" spans="1:8" ht="30" customHeight="1" x14ac:dyDescent="0.3">
      <c r="A4" s="39" t="s">
        <v>132</v>
      </c>
      <c r="B4" s="40" t="s">
        <v>117</v>
      </c>
      <c r="C4" s="41" t="s">
        <v>133</v>
      </c>
      <c r="D4" s="72">
        <v>20000</v>
      </c>
      <c r="E4" s="76">
        <v>20000</v>
      </c>
      <c r="F4" s="76">
        <v>0</v>
      </c>
      <c r="G4" s="68"/>
      <c r="H4" s="68"/>
    </row>
    <row r="5" spans="1:8" ht="30" customHeight="1" x14ac:dyDescent="0.3">
      <c r="A5" s="36" t="s">
        <v>134</v>
      </c>
      <c r="B5" s="37" t="s">
        <v>115</v>
      </c>
      <c r="C5" s="43" t="s">
        <v>116</v>
      </c>
      <c r="D5" s="71">
        <v>20000</v>
      </c>
      <c r="E5" s="52"/>
      <c r="F5" s="88">
        <v>20000</v>
      </c>
    </row>
    <row r="6" spans="1:8" ht="30" customHeight="1" x14ac:dyDescent="0.3">
      <c r="A6" s="36" t="s">
        <v>135</v>
      </c>
      <c r="B6" s="37" t="s">
        <v>114</v>
      </c>
      <c r="C6" s="19" t="s">
        <v>136</v>
      </c>
      <c r="D6" s="71">
        <v>20000</v>
      </c>
      <c r="E6" s="52"/>
      <c r="F6" s="38">
        <v>20000</v>
      </c>
    </row>
    <row r="7" spans="1:8" ht="30" customHeight="1" x14ac:dyDescent="0.3">
      <c r="A7" s="36" t="s">
        <v>137</v>
      </c>
      <c r="B7" s="37" t="s">
        <v>88</v>
      </c>
      <c r="C7" s="43" t="s">
        <v>138</v>
      </c>
      <c r="D7" s="71">
        <v>40000</v>
      </c>
      <c r="E7" s="52"/>
      <c r="F7" s="88">
        <v>40000</v>
      </c>
    </row>
    <row r="8" spans="1:8" ht="30" customHeight="1" x14ac:dyDescent="0.3">
      <c r="A8" s="36" t="s">
        <v>139</v>
      </c>
      <c r="B8" s="37" t="s">
        <v>107</v>
      </c>
      <c r="C8" s="44" t="s">
        <v>140</v>
      </c>
      <c r="D8" s="71">
        <v>28000</v>
      </c>
      <c r="E8" s="52"/>
      <c r="F8" s="88">
        <v>28000</v>
      </c>
    </row>
    <row r="9" spans="1:8" ht="30" customHeight="1" x14ac:dyDescent="0.3">
      <c r="A9" s="36" t="s">
        <v>141</v>
      </c>
      <c r="B9" s="37" t="s">
        <v>100</v>
      </c>
      <c r="C9" s="43" t="s">
        <v>142</v>
      </c>
      <c r="D9" s="73">
        <v>40000</v>
      </c>
      <c r="E9" s="52"/>
      <c r="F9" s="88">
        <v>40000</v>
      </c>
    </row>
    <row r="10" spans="1:8" ht="30" customHeight="1" x14ac:dyDescent="0.3">
      <c r="A10" s="36" t="s">
        <v>143</v>
      </c>
      <c r="B10" s="37" t="s">
        <v>144</v>
      </c>
      <c r="C10" s="37" t="s">
        <v>145</v>
      </c>
      <c r="D10" s="71">
        <v>30000</v>
      </c>
      <c r="E10" s="52"/>
      <c r="F10" s="88">
        <v>30000</v>
      </c>
    </row>
    <row r="11" spans="1:8" ht="30" customHeight="1" x14ac:dyDescent="0.3">
      <c r="A11" s="36" t="s">
        <v>146</v>
      </c>
      <c r="B11" s="45" t="s">
        <v>147</v>
      </c>
      <c r="C11" s="3" t="s">
        <v>148</v>
      </c>
      <c r="D11" s="71">
        <v>45000</v>
      </c>
      <c r="E11" s="52"/>
      <c r="F11" s="88">
        <v>45000</v>
      </c>
    </row>
    <row r="12" spans="1:8" ht="30" customHeight="1" x14ac:dyDescent="0.3">
      <c r="A12" s="39" t="s">
        <v>149</v>
      </c>
      <c r="B12" s="46" t="s">
        <v>122</v>
      </c>
      <c r="C12" s="40" t="s">
        <v>123</v>
      </c>
      <c r="D12" s="72">
        <v>20000</v>
      </c>
      <c r="E12" s="42">
        <v>20000</v>
      </c>
      <c r="F12" s="42">
        <v>0</v>
      </c>
    </row>
    <row r="13" spans="1:8" ht="30" customHeight="1" x14ac:dyDescent="0.3">
      <c r="A13" s="36" t="s">
        <v>150</v>
      </c>
      <c r="B13" s="45" t="s">
        <v>26</v>
      </c>
      <c r="C13" s="3" t="s">
        <v>151</v>
      </c>
      <c r="D13" s="71">
        <v>30000</v>
      </c>
      <c r="E13" s="52"/>
      <c r="F13" s="88">
        <v>30000</v>
      </c>
    </row>
    <row r="14" spans="1:8" ht="30" customHeight="1" x14ac:dyDescent="0.3">
      <c r="A14" s="36" t="s">
        <v>152</v>
      </c>
      <c r="B14" s="37" t="s">
        <v>5</v>
      </c>
      <c r="C14" s="3" t="s">
        <v>153</v>
      </c>
      <c r="D14" s="71">
        <v>20000</v>
      </c>
      <c r="E14" s="52"/>
      <c r="F14" s="88">
        <v>20000</v>
      </c>
    </row>
    <row r="15" spans="1:8" ht="30" customHeight="1" x14ac:dyDescent="0.3">
      <c r="A15" s="39" t="s">
        <v>154</v>
      </c>
      <c r="B15" s="40" t="s">
        <v>111</v>
      </c>
      <c r="C15" s="40" t="s">
        <v>155</v>
      </c>
      <c r="D15" s="72">
        <v>25000</v>
      </c>
      <c r="E15" s="42">
        <v>16711</v>
      </c>
      <c r="F15" s="42">
        <v>8289</v>
      </c>
    </row>
    <row r="16" spans="1:8" ht="30" customHeight="1" x14ac:dyDescent="0.3">
      <c r="A16" s="36" t="s">
        <v>156</v>
      </c>
      <c r="B16" s="37" t="s">
        <v>113</v>
      </c>
      <c r="C16" s="47" t="s">
        <v>157</v>
      </c>
      <c r="D16" s="71">
        <v>20000</v>
      </c>
      <c r="E16" s="52"/>
      <c r="F16" s="88">
        <v>20000</v>
      </c>
    </row>
    <row r="17" spans="1:7" ht="30" customHeight="1" x14ac:dyDescent="0.3">
      <c r="A17" s="36" t="s">
        <v>158</v>
      </c>
      <c r="B17" s="37" t="s">
        <v>94</v>
      </c>
      <c r="C17" s="3" t="s">
        <v>109</v>
      </c>
      <c r="D17" s="71">
        <v>25000</v>
      </c>
      <c r="E17" s="52"/>
      <c r="F17" s="88">
        <v>25000</v>
      </c>
    </row>
    <row r="18" spans="1:7" ht="30" customHeight="1" x14ac:dyDescent="0.3">
      <c r="A18" s="36" t="s">
        <v>159</v>
      </c>
      <c r="B18" s="37" t="s">
        <v>118</v>
      </c>
      <c r="C18" s="3" t="s">
        <v>160</v>
      </c>
      <c r="D18" s="71">
        <v>20000</v>
      </c>
      <c r="E18" s="52"/>
      <c r="F18" s="88">
        <v>20000</v>
      </c>
    </row>
    <row r="19" spans="1:7" ht="30" customHeight="1" x14ac:dyDescent="0.3">
      <c r="A19" s="39" t="s">
        <v>161</v>
      </c>
      <c r="B19" s="40" t="s">
        <v>8</v>
      </c>
      <c r="C19" s="40" t="s">
        <v>162</v>
      </c>
      <c r="D19" s="72">
        <v>35000</v>
      </c>
      <c r="E19" s="42">
        <v>35000</v>
      </c>
      <c r="F19" s="42">
        <v>0</v>
      </c>
    </row>
    <row r="20" spans="1:7" ht="30" customHeight="1" x14ac:dyDescent="0.3">
      <c r="A20" s="36" t="s">
        <v>163</v>
      </c>
      <c r="B20" s="37" t="s">
        <v>164</v>
      </c>
      <c r="C20" s="3" t="s">
        <v>165</v>
      </c>
      <c r="D20" s="71">
        <v>25000</v>
      </c>
      <c r="E20" s="52"/>
      <c r="F20" s="88">
        <v>25000</v>
      </c>
    </row>
    <row r="21" spans="1:7" ht="30" customHeight="1" x14ac:dyDescent="0.3">
      <c r="A21" s="36" t="s">
        <v>166</v>
      </c>
      <c r="B21" s="37" t="s">
        <v>80</v>
      </c>
      <c r="C21" s="37" t="s">
        <v>124</v>
      </c>
      <c r="D21" s="71">
        <v>19500</v>
      </c>
      <c r="E21" s="52"/>
      <c r="F21" s="88">
        <v>19500</v>
      </c>
    </row>
    <row r="22" spans="1:7" ht="30" customHeight="1" x14ac:dyDescent="0.3">
      <c r="A22" s="36" t="s">
        <v>167</v>
      </c>
      <c r="B22" s="37" t="s">
        <v>168</v>
      </c>
      <c r="C22" s="37" t="s">
        <v>169</v>
      </c>
      <c r="D22" s="71">
        <v>50000</v>
      </c>
      <c r="E22" s="52"/>
      <c r="F22" s="88">
        <v>50000</v>
      </c>
    </row>
    <row r="23" spans="1:7" ht="30" customHeight="1" x14ac:dyDescent="0.3">
      <c r="A23" s="36" t="s">
        <v>170</v>
      </c>
      <c r="B23" s="37" t="s">
        <v>104</v>
      </c>
      <c r="C23" s="43" t="s">
        <v>171</v>
      </c>
      <c r="D23" s="71">
        <v>15000</v>
      </c>
      <c r="E23" s="52"/>
      <c r="F23" s="88">
        <v>15000</v>
      </c>
    </row>
    <row r="24" spans="1:7" ht="30" customHeight="1" x14ac:dyDescent="0.3">
      <c r="A24" s="36" t="s">
        <v>172</v>
      </c>
      <c r="B24" s="37" t="s">
        <v>173</v>
      </c>
      <c r="C24" s="3" t="s">
        <v>174</v>
      </c>
      <c r="D24" s="71">
        <v>50000</v>
      </c>
      <c r="E24" s="52"/>
      <c r="F24" s="88">
        <v>50000</v>
      </c>
    </row>
    <row r="25" spans="1:7" ht="30" customHeight="1" x14ac:dyDescent="0.3">
      <c r="A25" s="48" t="s">
        <v>175</v>
      </c>
      <c r="B25" s="49" t="s">
        <v>102</v>
      </c>
      <c r="C25" s="50" t="s">
        <v>103</v>
      </c>
      <c r="D25" s="74"/>
      <c r="E25" s="52" t="s">
        <v>254</v>
      </c>
      <c r="F25" s="52" t="s">
        <v>254</v>
      </c>
      <c r="G25" s="55">
        <v>30000</v>
      </c>
    </row>
    <row r="26" spans="1:7" ht="30" customHeight="1" x14ac:dyDescent="0.3">
      <c r="A26" s="36" t="s">
        <v>176</v>
      </c>
      <c r="B26" s="4" t="s">
        <v>125</v>
      </c>
      <c r="C26" s="3" t="s">
        <v>177</v>
      </c>
      <c r="D26" s="73">
        <v>16160</v>
      </c>
      <c r="E26" s="52"/>
      <c r="F26" s="88">
        <v>16160</v>
      </c>
    </row>
    <row r="27" spans="1:7" ht="30" customHeight="1" x14ac:dyDescent="0.3">
      <c r="A27" s="36" t="s">
        <v>178</v>
      </c>
      <c r="B27" s="4" t="s">
        <v>179</v>
      </c>
      <c r="C27" s="37" t="s">
        <v>180</v>
      </c>
      <c r="D27" s="51">
        <v>30000</v>
      </c>
      <c r="E27" s="52"/>
      <c r="F27" s="88">
        <v>30000</v>
      </c>
    </row>
    <row r="28" spans="1:7" ht="30" customHeight="1" x14ac:dyDescent="0.3">
      <c r="A28" s="36" t="s">
        <v>181</v>
      </c>
      <c r="B28" s="1" t="s">
        <v>127</v>
      </c>
      <c r="C28" s="3" t="s">
        <v>182</v>
      </c>
      <c r="D28" s="71">
        <v>13200</v>
      </c>
      <c r="E28" s="52"/>
      <c r="F28" s="88">
        <v>13200</v>
      </c>
    </row>
    <row r="29" spans="1:7" ht="30" customHeight="1" x14ac:dyDescent="0.3">
      <c r="A29" s="36" t="s">
        <v>183</v>
      </c>
      <c r="B29" s="4" t="s">
        <v>35</v>
      </c>
      <c r="C29" s="3" t="s">
        <v>184</v>
      </c>
      <c r="D29" s="71">
        <v>6620</v>
      </c>
      <c r="E29" s="52"/>
      <c r="F29" s="88">
        <v>6620</v>
      </c>
    </row>
    <row r="30" spans="1:7" ht="30" customHeight="1" x14ac:dyDescent="0.3">
      <c r="A30" s="36" t="s">
        <v>185</v>
      </c>
      <c r="B30" s="4" t="s">
        <v>186</v>
      </c>
      <c r="C30" s="43" t="s">
        <v>187</v>
      </c>
      <c r="D30" s="71">
        <v>30000</v>
      </c>
      <c r="E30" s="52"/>
      <c r="F30" s="88">
        <v>30000</v>
      </c>
    </row>
    <row r="31" spans="1:7" ht="30" customHeight="1" x14ac:dyDescent="0.3">
      <c r="A31" s="39" t="s">
        <v>188</v>
      </c>
      <c r="B31" s="41" t="s">
        <v>10</v>
      </c>
      <c r="C31" s="40" t="s">
        <v>189</v>
      </c>
      <c r="D31" s="72">
        <v>17200</v>
      </c>
      <c r="E31" s="42">
        <v>4047</v>
      </c>
      <c r="F31" s="42">
        <v>13153</v>
      </c>
    </row>
    <row r="32" spans="1:7" ht="30" customHeight="1" x14ac:dyDescent="0.3">
      <c r="A32" s="36" t="s">
        <v>190</v>
      </c>
      <c r="B32" s="4" t="s">
        <v>29</v>
      </c>
      <c r="C32" s="37" t="s">
        <v>191</v>
      </c>
      <c r="D32" s="71">
        <v>10350</v>
      </c>
      <c r="E32" s="52"/>
      <c r="F32" s="88">
        <v>10350</v>
      </c>
    </row>
    <row r="33" spans="1:6" ht="30" customHeight="1" x14ac:dyDescent="0.3">
      <c r="A33" s="36" t="s">
        <v>192</v>
      </c>
      <c r="B33" s="1" t="s">
        <v>20</v>
      </c>
      <c r="C33" s="3" t="s">
        <v>193</v>
      </c>
      <c r="D33" s="71">
        <v>35000</v>
      </c>
      <c r="E33" s="52"/>
      <c r="F33" s="88">
        <v>35000</v>
      </c>
    </row>
    <row r="34" spans="1:6" ht="30" customHeight="1" x14ac:dyDescent="0.3">
      <c r="A34" s="36" t="s">
        <v>194</v>
      </c>
      <c r="B34" s="4" t="s">
        <v>119</v>
      </c>
      <c r="C34" s="3" t="s">
        <v>195</v>
      </c>
      <c r="D34" s="71">
        <v>20000</v>
      </c>
      <c r="E34" s="52"/>
      <c r="F34" s="38">
        <v>20000</v>
      </c>
    </row>
    <row r="35" spans="1:6" ht="30" customHeight="1" x14ac:dyDescent="0.3">
      <c r="A35" s="36" t="s">
        <v>196</v>
      </c>
      <c r="B35" s="4" t="s">
        <v>120</v>
      </c>
      <c r="C35" s="3" t="s">
        <v>121</v>
      </c>
      <c r="D35" s="71">
        <v>20000</v>
      </c>
      <c r="E35" s="52"/>
      <c r="F35" s="88">
        <v>20000</v>
      </c>
    </row>
    <row r="36" spans="1:6" ht="30" customHeight="1" x14ac:dyDescent="0.3">
      <c r="A36" s="36" t="s">
        <v>197</v>
      </c>
      <c r="B36" s="4" t="s">
        <v>126</v>
      </c>
      <c r="C36" s="43" t="s">
        <v>198</v>
      </c>
      <c r="D36" s="71">
        <v>14100</v>
      </c>
      <c r="E36" s="52"/>
      <c r="F36" s="88">
        <v>14100</v>
      </c>
    </row>
    <row r="37" spans="1:6" ht="30" customHeight="1" x14ac:dyDescent="0.3">
      <c r="A37" s="36" t="s">
        <v>199</v>
      </c>
      <c r="B37" s="4" t="s">
        <v>7</v>
      </c>
      <c r="C37" s="3" t="s">
        <v>200</v>
      </c>
      <c r="D37" s="71">
        <v>25000</v>
      </c>
      <c r="E37" s="52"/>
      <c r="F37" s="88">
        <v>25000</v>
      </c>
    </row>
    <row r="38" spans="1:6" ht="30" customHeight="1" x14ac:dyDescent="0.3">
      <c r="A38" s="36" t="s">
        <v>201</v>
      </c>
      <c r="B38" s="4" t="s">
        <v>108</v>
      </c>
      <c r="C38" s="3" t="s">
        <v>202</v>
      </c>
      <c r="D38" s="71">
        <v>25000</v>
      </c>
      <c r="E38" s="52"/>
      <c r="F38" s="88">
        <v>25000</v>
      </c>
    </row>
    <row r="39" spans="1:6" ht="30" customHeight="1" x14ac:dyDescent="0.3">
      <c r="A39" s="39" t="s">
        <v>203</v>
      </c>
      <c r="B39" s="41" t="s">
        <v>204</v>
      </c>
      <c r="C39" s="40" t="s">
        <v>205</v>
      </c>
      <c r="D39" s="72">
        <v>20010</v>
      </c>
      <c r="E39" s="42">
        <v>20010</v>
      </c>
      <c r="F39" s="42">
        <v>0</v>
      </c>
    </row>
    <row r="40" spans="1:6" ht="30" customHeight="1" x14ac:dyDescent="0.3">
      <c r="A40" s="39" t="s">
        <v>206</v>
      </c>
      <c r="B40" s="41" t="s">
        <v>207</v>
      </c>
      <c r="C40" s="40" t="s">
        <v>208</v>
      </c>
      <c r="D40" s="72">
        <v>35000</v>
      </c>
      <c r="E40" s="42">
        <v>35000</v>
      </c>
      <c r="F40" s="42">
        <v>0</v>
      </c>
    </row>
    <row r="41" spans="1:6" ht="30" customHeight="1" x14ac:dyDescent="0.3">
      <c r="A41" s="36" t="s">
        <v>209</v>
      </c>
      <c r="B41" s="19" t="s">
        <v>101</v>
      </c>
      <c r="C41" s="3" t="s">
        <v>210</v>
      </c>
      <c r="D41" s="71">
        <v>36000</v>
      </c>
      <c r="E41" s="52"/>
      <c r="F41" s="88">
        <v>36000</v>
      </c>
    </row>
    <row r="42" spans="1:6" ht="30" customHeight="1" x14ac:dyDescent="0.3">
      <c r="A42" s="36" t="s">
        <v>211</v>
      </c>
      <c r="B42" s="19" t="s">
        <v>212</v>
      </c>
      <c r="C42" s="43" t="s">
        <v>213</v>
      </c>
      <c r="D42" s="71">
        <v>30000</v>
      </c>
      <c r="E42" s="52"/>
      <c r="F42" s="38">
        <v>30000</v>
      </c>
    </row>
    <row r="43" spans="1:6" ht="30" customHeight="1" x14ac:dyDescent="0.3">
      <c r="A43" s="36" t="s">
        <v>214</v>
      </c>
      <c r="B43" s="19" t="s">
        <v>12</v>
      </c>
      <c r="C43" s="3" t="s">
        <v>99</v>
      </c>
      <c r="D43" s="71">
        <v>50000</v>
      </c>
      <c r="E43" s="52"/>
      <c r="F43" s="88">
        <v>50000</v>
      </c>
    </row>
    <row r="44" spans="1:6" ht="30" customHeight="1" x14ac:dyDescent="0.3">
      <c r="A44" s="36" t="s">
        <v>215</v>
      </c>
      <c r="B44" s="3" t="s">
        <v>105</v>
      </c>
      <c r="C44" s="3" t="s">
        <v>106</v>
      </c>
      <c r="D44" s="71">
        <v>26560</v>
      </c>
      <c r="E44" s="52"/>
      <c r="F44" s="88">
        <v>26560</v>
      </c>
    </row>
    <row r="45" spans="1:6" ht="30" customHeight="1" x14ac:dyDescent="0.3">
      <c r="A45" s="39" t="s">
        <v>216</v>
      </c>
      <c r="B45" s="41" t="s">
        <v>110</v>
      </c>
      <c r="C45" s="40" t="s">
        <v>217</v>
      </c>
      <c r="D45" s="72">
        <v>25000</v>
      </c>
      <c r="E45" s="42">
        <v>25000</v>
      </c>
      <c r="F45" s="42">
        <v>0</v>
      </c>
    </row>
    <row r="46" spans="1:6" ht="30" customHeight="1" x14ac:dyDescent="0.3">
      <c r="A46" s="39" t="s">
        <v>218</v>
      </c>
      <c r="B46" s="40" t="s">
        <v>219</v>
      </c>
      <c r="C46" s="40" t="s">
        <v>220</v>
      </c>
      <c r="D46" s="72">
        <v>17000</v>
      </c>
      <c r="E46" s="42">
        <v>17000</v>
      </c>
      <c r="F46" s="42">
        <v>0</v>
      </c>
    </row>
    <row r="47" spans="1:6" ht="21" customHeight="1" x14ac:dyDescent="0.3">
      <c r="A47" s="126" t="s">
        <v>221</v>
      </c>
      <c r="B47" s="126"/>
      <c r="C47" s="126"/>
      <c r="D47" s="53">
        <f>SUM(D3:D46)</f>
        <v>1120000</v>
      </c>
      <c r="E47" s="86"/>
    </row>
    <row r="48" spans="1:6" ht="21" customHeight="1" x14ac:dyDescent="0.3">
      <c r="A48" s="117" t="s">
        <v>251</v>
      </c>
      <c r="B48" s="117"/>
      <c r="C48" s="117"/>
      <c r="D48" s="54"/>
      <c r="E48" s="86"/>
      <c r="F48" s="89">
        <f>F3+F4+F5+F6+F7+F8+F9+F10+F11+F12+F13+F14+F15+F16+F17+F18+F19+F20+F21+F22+F23+F24+F26+F27+F28+F29+F30+F31+F32+F33+F34+F35+F36+F37+F38+F39+F40+F41+F42+F43+F44+F45+F46</f>
        <v>927232</v>
      </c>
    </row>
    <row r="49" spans="1:5" ht="21" customHeight="1" thickBot="1" x14ac:dyDescent="0.35">
      <c r="A49" s="125" t="s">
        <v>252</v>
      </c>
      <c r="B49" s="127"/>
      <c r="C49" s="127"/>
      <c r="D49" s="69"/>
      <c r="E49" s="86">
        <f>E4+E12+E15+E19+E31+E39+E40+E45+E46</f>
        <v>192768</v>
      </c>
    </row>
    <row r="50" spans="1:5" ht="21" customHeight="1" thickBot="1" x14ac:dyDescent="0.35">
      <c r="A50" s="118" t="s">
        <v>250</v>
      </c>
      <c r="B50" s="118"/>
      <c r="C50" s="119"/>
      <c r="D50" s="90">
        <f>D47-F48-E49</f>
        <v>0</v>
      </c>
      <c r="E50" s="87"/>
    </row>
    <row r="51" spans="1:5" x14ac:dyDescent="0.3">
      <c r="A51" s="138" t="s">
        <v>257</v>
      </c>
      <c r="B51" s="138"/>
      <c r="C51" s="138"/>
      <c r="D51" s="55"/>
      <c r="E51" s="55"/>
    </row>
    <row r="53" spans="1:5" ht="47.25" customHeight="1" x14ac:dyDescent="0.3"/>
    <row r="66" ht="20.25" customHeight="1" x14ac:dyDescent="0.3"/>
    <row r="67" ht="20.25" customHeight="1" x14ac:dyDescent="0.3"/>
    <row r="68" ht="20.25" customHeight="1" x14ac:dyDescent="0.3"/>
    <row r="69" ht="20.25" customHeight="1" x14ac:dyDescent="0.3"/>
    <row r="70" ht="20.25" customHeight="1" x14ac:dyDescent="0.3"/>
    <row r="71" ht="20.25" customHeight="1" x14ac:dyDescent="0.3"/>
    <row r="78" ht="33.75" customHeight="1" x14ac:dyDescent="0.3"/>
    <row r="79" ht="38.25" customHeight="1" x14ac:dyDescent="0.3"/>
    <row r="107" ht="26.25" customHeight="1" x14ac:dyDescent="0.3"/>
    <row r="108" ht="26.25" customHeight="1" x14ac:dyDescent="0.3"/>
    <row r="109" ht="26.25" customHeight="1" x14ac:dyDescent="0.3"/>
    <row r="110" ht="26.25" customHeight="1" x14ac:dyDescent="0.3"/>
    <row r="111" ht="36" customHeight="1" x14ac:dyDescent="0.3"/>
    <row r="112" ht="26.25" customHeight="1" x14ac:dyDescent="0.3"/>
    <row r="113" ht="26.25" customHeight="1" x14ac:dyDescent="0.3"/>
    <row r="114" ht="26.25" customHeight="1" x14ac:dyDescent="0.3"/>
    <row r="115" ht="26.25" customHeight="1" x14ac:dyDescent="0.3"/>
    <row r="116" ht="48" customHeight="1" x14ac:dyDescent="0.3"/>
    <row r="126" ht="21" customHeight="1" x14ac:dyDescent="0.3"/>
    <row r="127" ht="21" customHeight="1" x14ac:dyDescent="0.3"/>
    <row r="142" ht="21" customHeight="1" x14ac:dyDescent="0.3"/>
    <row r="143" ht="21" customHeight="1" x14ac:dyDescent="0.3"/>
    <row r="155" ht="21" customHeight="1" x14ac:dyDescent="0.3"/>
    <row r="156" ht="21" customHeight="1" x14ac:dyDescent="0.3"/>
    <row r="157" ht="21" customHeight="1" x14ac:dyDescent="0.3"/>
    <row r="158" ht="32.25" customHeight="1" x14ac:dyDescent="0.3"/>
    <row r="172" ht="21" customHeight="1" x14ac:dyDescent="0.3"/>
    <row r="173" ht="21" customHeight="1" x14ac:dyDescent="0.3"/>
    <row r="178" spans="1:5" ht="66.75" customHeight="1" x14ac:dyDescent="0.3"/>
    <row r="179" spans="1:5" ht="67.5" customHeight="1" x14ac:dyDescent="0.3"/>
    <row r="184" spans="1:5" ht="78" customHeight="1" x14ac:dyDescent="0.3">
      <c r="A184" s="2"/>
      <c r="B184" s="2"/>
      <c r="C184" s="2"/>
      <c r="D184" s="2"/>
      <c r="E184" s="2"/>
    </row>
    <row r="185" spans="1:5" x14ac:dyDescent="0.3">
      <c r="A185" s="2"/>
      <c r="B185" s="2"/>
      <c r="C185" s="2"/>
      <c r="D185" s="2"/>
      <c r="E185" s="2"/>
    </row>
    <row r="186" spans="1:5" x14ac:dyDescent="0.3">
      <c r="A186" s="2"/>
      <c r="B186" s="2"/>
      <c r="C186" s="2"/>
      <c r="D186" s="2"/>
      <c r="E186" s="2"/>
    </row>
    <row r="187" spans="1:5" x14ac:dyDescent="0.3">
      <c r="A187" s="2"/>
      <c r="B187" s="2"/>
      <c r="C187" s="2"/>
      <c r="D187" s="2"/>
      <c r="E187" s="2"/>
    </row>
    <row r="188" spans="1:5" ht="30.75" customHeight="1" x14ac:dyDescent="0.3">
      <c r="A188" s="2"/>
      <c r="B188" s="2"/>
      <c r="C188" s="2"/>
      <c r="D188" s="2"/>
      <c r="E188" s="2"/>
    </row>
    <row r="189" spans="1:5" x14ac:dyDescent="0.3">
      <c r="A189" s="2"/>
      <c r="B189" s="2"/>
      <c r="C189" s="2"/>
      <c r="D189" s="2"/>
      <c r="E189" s="2"/>
    </row>
    <row r="190" spans="1:5" x14ac:dyDescent="0.3">
      <c r="A190" s="2"/>
      <c r="B190" s="2"/>
      <c r="C190" s="2"/>
      <c r="D190" s="2"/>
      <c r="E190" s="2"/>
    </row>
    <row r="191" spans="1:5" x14ac:dyDescent="0.3">
      <c r="A191" s="2"/>
      <c r="B191" s="2"/>
      <c r="C191" s="2"/>
      <c r="D191" s="2"/>
      <c r="E191" s="2"/>
    </row>
    <row r="192" spans="1:5" x14ac:dyDescent="0.3">
      <c r="A192" s="2"/>
      <c r="B192" s="2"/>
      <c r="C192" s="2"/>
      <c r="D192" s="2"/>
      <c r="E192" s="2"/>
    </row>
    <row r="193" spans="1:5" x14ac:dyDescent="0.3">
      <c r="A193" s="2"/>
      <c r="B193" s="2"/>
      <c r="C193" s="2"/>
      <c r="D193" s="2"/>
      <c r="E193" s="2"/>
    </row>
    <row r="194" spans="1:5" ht="21" customHeight="1" x14ac:dyDescent="0.3">
      <c r="A194" s="2"/>
      <c r="B194" s="2"/>
      <c r="C194" s="2"/>
      <c r="D194" s="2"/>
      <c r="E194" s="2"/>
    </row>
    <row r="195" spans="1:5" ht="21" customHeight="1" x14ac:dyDescent="0.3">
      <c r="A195" s="2"/>
      <c r="B195" s="2"/>
      <c r="C195" s="2"/>
      <c r="D195" s="2"/>
      <c r="E195" s="2"/>
    </row>
    <row r="196" spans="1:5" x14ac:dyDescent="0.3">
      <c r="A196" s="2"/>
      <c r="B196" s="2"/>
      <c r="C196" s="2"/>
      <c r="D196" s="2"/>
      <c r="E196" s="2"/>
    </row>
    <row r="197" spans="1:5" x14ac:dyDescent="0.3">
      <c r="A197" s="2"/>
      <c r="B197" s="2"/>
      <c r="C197" s="2"/>
      <c r="D197" s="2"/>
      <c r="E197" s="2"/>
    </row>
    <row r="198" spans="1:5" ht="21" customHeight="1" x14ac:dyDescent="0.3">
      <c r="A198" s="2"/>
      <c r="B198" s="2"/>
      <c r="C198" s="2"/>
      <c r="D198" s="2"/>
      <c r="E198" s="2"/>
    </row>
    <row r="199" spans="1:5" ht="21" customHeight="1" x14ac:dyDescent="0.3">
      <c r="A199" s="2"/>
      <c r="B199" s="2"/>
      <c r="C199" s="2"/>
      <c r="D199" s="2"/>
      <c r="E199" s="2"/>
    </row>
    <row r="200" spans="1:5" x14ac:dyDescent="0.3">
      <c r="A200" s="2"/>
      <c r="B200" s="2"/>
      <c r="C200" s="2"/>
      <c r="D200" s="2"/>
      <c r="E200" s="2"/>
    </row>
    <row r="201" spans="1:5" x14ac:dyDescent="0.3">
      <c r="A201" s="2"/>
      <c r="B201" s="2"/>
      <c r="C201" s="2"/>
      <c r="D201" s="2"/>
      <c r="E201" s="2"/>
    </row>
    <row r="202" spans="1:5" x14ac:dyDescent="0.3">
      <c r="A202" s="2"/>
      <c r="B202" s="2"/>
      <c r="C202" s="2"/>
      <c r="D202" s="2"/>
      <c r="E202" s="2"/>
    </row>
    <row r="203" spans="1:5" x14ac:dyDescent="0.3">
      <c r="A203" s="2"/>
      <c r="B203" s="2"/>
      <c r="C203" s="2"/>
      <c r="D203" s="2"/>
      <c r="E203" s="2"/>
    </row>
    <row r="204" spans="1:5" x14ac:dyDescent="0.3">
      <c r="A204" s="2"/>
      <c r="B204" s="2"/>
      <c r="C204" s="2"/>
      <c r="D204" s="2"/>
      <c r="E204" s="2"/>
    </row>
    <row r="205" spans="1:5" x14ac:dyDescent="0.3">
      <c r="A205" s="2"/>
      <c r="B205" s="2"/>
      <c r="C205" s="2"/>
      <c r="D205" s="2"/>
      <c r="E205" s="2"/>
    </row>
    <row r="206" spans="1:5" x14ac:dyDescent="0.3">
      <c r="A206" s="2"/>
      <c r="B206" s="2"/>
      <c r="C206" s="2"/>
      <c r="D206" s="2"/>
      <c r="E206" s="2"/>
    </row>
    <row r="207" spans="1:5" x14ac:dyDescent="0.3">
      <c r="A207" s="2"/>
      <c r="B207" s="2"/>
      <c r="C207" s="2"/>
      <c r="D207" s="2"/>
      <c r="E207" s="2"/>
    </row>
    <row r="210" spans="1:5" x14ac:dyDescent="0.3">
      <c r="A210" s="2"/>
      <c r="B210" s="2"/>
      <c r="C210" s="2"/>
      <c r="D210" s="2"/>
      <c r="E210" s="2"/>
    </row>
    <row r="211" spans="1:5" x14ac:dyDescent="0.3">
      <c r="A211" s="2"/>
      <c r="B211" s="2"/>
      <c r="C211" s="2"/>
      <c r="D211" s="2"/>
      <c r="E211" s="2"/>
    </row>
    <row r="212" spans="1:5" x14ac:dyDescent="0.3">
      <c r="A212" s="2"/>
      <c r="B212" s="2"/>
      <c r="C212" s="2"/>
      <c r="D212" s="2"/>
      <c r="E212" s="2"/>
    </row>
    <row r="213" spans="1:5" x14ac:dyDescent="0.3">
      <c r="B213" s="56"/>
    </row>
  </sheetData>
  <mergeCells count="6">
    <mergeCell ref="A51:C51"/>
    <mergeCell ref="A47:C47"/>
    <mergeCell ref="A48:C48"/>
    <mergeCell ref="A50:C50"/>
    <mergeCell ref="A49:C49"/>
    <mergeCell ref="A1:F1"/>
  </mergeCells>
  <hyperlinks>
    <hyperlink ref="A5" r:id="rId1" display="http://e-dotace.c-budejovice.cz/Pages/Zadosti/Zadost.aspx?id=5635&amp;returnUrl=%7e%2fPages%2fZadosti%2fPrehledZadosti.aspx%3frestore%3d1%26v%3d215%26dt%3d12%26s%3d2%26ep%3dTrue%26ef%3dTrue%26st%3d%26p%3d0%26sort%3d%26o%3d5%26sd%3dASC" xr:uid="{D168EA4D-8695-4F0D-84B8-187390CB1007}"/>
  </hyperlinks>
  <pageMargins left="0.7" right="0.7" top="0.78740157499999996" bottom="0.78740157499999996" header="0.3" footer="0.3"/>
  <pageSetup paperSize="8" scale="70" orientation="portrait" horizontalDpi="4294967293" verticalDpi="4294967293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6C989-3F59-47A8-B423-1304F7F30E3B}">
  <sheetPr>
    <pageSetUpPr fitToPage="1"/>
  </sheetPr>
  <dimension ref="A1:H200"/>
  <sheetViews>
    <sheetView zoomScale="85" zoomScaleNormal="85" workbookViewId="0">
      <selection activeCell="A5" sqref="A5"/>
    </sheetView>
  </sheetViews>
  <sheetFormatPr defaultRowHeight="14.4" x14ac:dyDescent="0.3"/>
  <cols>
    <col min="1" max="1" width="20.6640625" customWidth="1"/>
    <col min="2" max="2" width="20.88671875" customWidth="1"/>
    <col min="3" max="3" width="64.5546875" customWidth="1"/>
    <col min="4" max="4" width="59.5546875" customWidth="1"/>
    <col min="5" max="5" width="19.44140625" customWidth="1"/>
  </cols>
  <sheetData>
    <row r="1" spans="1:8" ht="31.2" x14ac:dyDescent="0.3">
      <c r="A1" s="136" t="s">
        <v>222</v>
      </c>
      <c r="B1" s="136"/>
      <c r="C1" s="136"/>
      <c r="D1" s="136"/>
      <c r="E1" s="136"/>
    </row>
    <row r="2" spans="1:8" ht="30" customHeight="1" x14ac:dyDescent="0.3">
      <c r="A2" s="33" t="s">
        <v>223</v>
      </c>
      <c r="B2" s="33" t="s">
        <v>1</v>
      </c>
      <c r="C2" s="34" t="s">
        <v>97</v>
      </c>
      <c r="D2" s="35" t="s">
        <v>3</v>
      </c>
      <c r="E2" s="35" t="s">
        <v>4</v>
      </c>
    </row>
    <row r="3" spans="1:8" ht="36.75" customHeight="1" x14ac:dyDescent="0.3">
      <c r="A3" s="57" t="s">
        <v>224</v>
      </c>
      <c r="B3" s="4">
        <v>2021000842</v>
      </c>
      <c r="C3" s="58" t="s">
        <v>225</v>
      </c>
      <c r="D3" s="3" t="s">
        <v>226</v>
      </c>
      <c r="E3" s="59">
        <v>65000</v>
      </c>
    </row>
    <row r="4" spans="1:8" ht="30" customHeight="1" x14ac:dyDescent="0.3">
      <c r="A4" s="57" t="s">
        <v>227</v>
      </c>
      <c r="B4" s="4">
        <v>2021000669</v>
      </c>
      <c r="C4" s="58" t="s">
        <v>20</v>
      </c>
      <c r="D4" s="3" t="s">
        <v>226</v>
      </c>
      <c r="E4" s="59">
        <v>40000</v>
      </c>
      <c r="F4" s="137"/>
      <c r="G4" s="137"/>
      <c r="H4" s="137"/>
    </row>
    <row r="5" spans="1:8" ht="30" customHeight="1" x14ac:dyDescent="0.3">
      <c r="A5" s="57" t="s">
        <v>228</v>
      </c>
      <c r="B5" s="4">
        <v>2021000841</v>
      </c>
      <c r="C5" s="58" t="s">
        <v>229</v>
      </c>
      <c r="D5" s="3" t="s">
        <v>226</v>
      </c>
      <c r="E5" s="59">
        <v>60000</v>
      </c>
    </row>
    <row r="6" spans="1:8" ht="30" customHeight="1" x14ac:dyDescent="0.3">
      <c r="A6" s="57" t="s">
        <v>230</v>
      </c>
      <c r="B6" s="4">
        <v>2021000665</v>
      </c>
      <c r="C6" s="60" t="s">
        <v>231</v>
      </c>
      <c r="D6" s="3" t="s">
        <v>226</v>
      </c>
      <c r="E6" s="59">
        <v>35000</v>
      </c>
    </row>
    <row r="7" spans="1:8" ht="30" customHeight="1" x14ac:dyDescent="0.3">
      <c r="A7" s="57" t="s">
        <v>232</v>
      </c>
      <c r="B7" s="4">
        <v>2021000667</v>
      </c>
      <c r="C7" s="60" t="s">
        <v>233</v>
      </c>
      <c r="D7" s="3" t="s">
        <v>226</v>
      </c>
      <c r="E7" s="59">
        <v>35000</v>
      </c>
    </row>
    <row r="8" spans="1:8" ht="30" customHeight="1" x14ac:dyDescent="0.3">
      <c r="A8" s="57" t="s">
        <v>234</v>
      </c>
      <c r="B8" s="4">
        <v>2021000840</v>
      </c>
      <c r="C8" s="58" t="s">
        <v>10</v>
      </c>
      <c r="D8" s="3" t="s">
        <v>226</v>
      </c>
      <c r="E8" s="59">
        <v>65000</v>
      </c>
    </row>
    <row r="9" spans="1:8" ht="30" customHeight="1" x14ac:dyDescent="0.3">
      <c r="A9" s="57" t="s">
        <v>235</v>
      </c>
      <c r="B9" s="19">
        <v>2021000670</v>
      </c>
      <c r="C9" s="60" t="s">
        <v>236</v>
      </c>
      <c r="D9" s="3" t="s">
        <v>226</v>
      </c>
      <c r="E9" s="59">
        <v>20000</v>
      </c>
    </row>
    <row r="10" spans="1:8" ht="30" customHeight="1" thickBot="1" x14ac:dyDescent="0.4">
      <c r="A10" s="57" t="s">
        <v>237</v>
      </c>
      <c r="B10" s="19">
        <v>2021000668</v>
      </c>
      <c r="C10" s="61" t="s">
        <v>238</v>
      </c>
      <c r="D10" s="3" t="s">
        <v>226</v>
      </c>
      <c r="E10" s="59">
        <v>30000</v>
      </c>
    </row>
    <row r="11" spans="1:8" ht="30" customHeight="1" x14ac:dyDescent="0.4">
      <c r="A11" s="130" t="s">
        <v>221</v>
      </c>
      <c r="B11" s="131"/>
      <c r="C11" s="131"/>
      <c r="D11" s="131"/>
      <c r="E11" s="107">
        <f>E3+E4+E5+E6+E7+E8+E9+E10</f>
        <v>350000</v>
      </c>
    </row>
    <row r="12" spans="1:8" ht="30" customHeight="1" x14ac:dyDescent="0.3">
      <c r="A12" s="132" t="s">
        <v>251</v>
      </c>
      <c r="B12" s="117"/>
      <c r="C12" s="117"/>
      <c r="D12" s="117"/>
      <c r="E12" s="108">
        <f>E5+E6+E8+E9+E7+E3+E4+E10</f>
        <v>350000</v>
      </c>
    </row>
    <row r="13" spans="1:8" ht="30" customHeight="1" thickBot="1" x14ac:dyDescent="0.55000000000000004">
      <c r="A13" s="132" t="s">
        <v>252</v>
      </c>
      <c r="B13" s="117"/>
      <c r="C13" s="117"/>
      <c r="D13" s="117"/>
      <c r="E13" s="109">
        <v>0</v>
      </c>
    </row>
    <row r="14" spans="1:8" ht="30" customHeight="1" thickBot="1" x14ac:dyDescent="0.55000000000000004">
      <c r="A14" s="133" t="s">
        <v>250</v>
      </c>
      <c r="B14" s="134"/>
      <c r="C14" s="134"/>
      <c r="D14" s="135"/>
      <c r="E14" s="110">
        <f>E11-E12</f>
        <v>0</v>
      </c>
    </row>
    <row r="15" spans="1:8" ht="47.25" customHeight="1" x14ac:dyDescent="0.3"/>
    <row r="16" spans="1:8" ht="30" customHeight="1" x14ac:dyDescent="0.3"/>
    <row r="17" ht="30" customHeight="1" x14ac:dyDescent="0.3"/>
    <row r="18" ht="30" customHeight="1" x14ac:dyDescent="0.3"/>
    <row r="19" ht="47.25" customHeight="1" x14ac:dyDescent="0.3"/>
    <row r="20" ht="30" customHeight="1" x14ac:dyDescent="0.3"/>
    <row r="21" ht="30" customHeight="1" x14ac:dyDescent="0.3"/>
    <row r="22" ht="30" customHeight="1" x14ac:dyDescent="0.3"/>
    <row r="23" ht="42.75" customHeight="1" x14ac:dyDescent="0.3"/>
    <row r="24" ht="30" customHeight="1" x14ac:dyDescent="0.3"/>
    <row r="25" ht="45" customHeight="1" x14ac:dyDescent="0.3"/>
    <row r="26" ht="30" customHeight="1" x14ac:dyDescent="0.3"/>
    <row r="27" ht="45" customHeight="1" x14ac:dyDescent="0.3"/>
    <row r="28" ht="30" customHeight="1" x14ac:dyDescent="0.3"/>
    <row r="29" ht="30" customHeight="1" x14ac:dyDescent="0.3"/>
    <row r="30" ht="30" customHeight="1" x14ac:dyDescent="0.3"/>
    <row r="54" ht="47.25" customHeight="1" x14ac:dyDescent="0.3"/>
    <row r="67" ht="20.25" customHeight="1" x14ac:dyDescent="0.3"/>
    <row r="68" ht="20.25" customHeight="1" x14ac:dyDescent="0.3"/>
    <row r="69" ht="20.25" customHeight="1" x14ac:dyDescent="0.3"/>
    <row r="70" ht="20.25" customHeight="1" x14ac:dyDescent="0.3"/>
    <row r="71" ht="20.25" customHeight="1" x14ac:dyDescent="0.3"/>
    <row r="72" ht="20.25" customHeight="1" x14ac:dyDescent="0.3"/>
    <row r="79" ht="33.75" customHeight="1" x14ac:dyDescent="0.3"/>
    <row r="80" ht="38.25" customHeight="1" x14ac:dyDescent="0.3"/>
    <row r="108" ht="26.25" customHeight="1" x14ac:dyDescent="0.3"/>
    <row r="109" ht="26.25" customHeight="1" x14ac:dyDescent="0.3"/>
    <row r="110" ht="26.25" customHeight="1" x14ac:dyDescent="0.3"/>
    <row r="111" ht="26.25" customHeight="1" x14ac:dyDescent="0.3"/>
    <row r="112" ht="36" customHeight="1" x14ac:dyDescent="0.3"/>
    <row r="113" ht="26.25" customHeight="1" x14ac:dyDescent="0.3"/>
    <row r="114" ht="26.25" customHeight="1" x14ac:dyDescent="0.3"/>
    <row r="115" ht="26.25" customHeight="1" x14ac:dyDescent="0.3"/>
    <row r="116" ht="26.25" customHeight="1" x14ac:dyDescent="0.3"/>
    <row r="117" ht="48" customHeight="1" x14ac:dyDescent="0.3"/>
    <row r="127" ht="21" customHeight="1" x14ac:dyDescent="0.3"/>
    <row r="128" ht="21" customHeight="1" x14ac:dyDescent="0.3"/>
    <row r="143" ht="21" customHeight="1" x14ac:dyDescent="0.3"/>
    <row r="144" ht="21" customHeight="1" x14ac:dyDescent="0.3"/>
    <row r="156" ht="21" customHeight="1" x14ac:dyDescent="0.3"/>
    <row r="157" ht="21" customHeight="1" x14ac:dyDescent="0.3"/>
    <row r="158" ht="21" customHeight="1" x14ac:dyDescent="0.3"/>
    <row r="159" ht="32.25" customHeight="1" x14ac:dyDescent="0.3"/>
    <row r="173" ht="21" customHeight="1" x14ac:dyDescent="0.3"/>
    <row r="174" ht="21" customHeight="1" x14ac:dyDescent="0.3"/>
    <row r="179" ht="66.75" customHeight="1" x14ac:dyDescent="0.3"/>
    <row r="180" ht="67.5" customHeight="1" x14ac:dyDescent="0.3"/>
    <row r="185" ht="78" customHeight="1" x14ac:dyDescent="0.3"/>
    <row r="189" ht="30.75" customHeight="1" x14ac:dyDescent="0.3"/>
    <row r="195" ht="21" customHeight="1" x14ac:dyDescent="0.3"/>
    <row r="196" ht="21" customHeight="1" x14ac:dyDescent="0.3"/>
    <row r="199" ht="21" customHeight="1" x14ac:dyDescent="0.3"/>
    <row r="200" ht="21" customHeight="1" x14ac:dyDescent="0.3"/>
  </sheetData>
  <mergeCells count="6">
    <mergeCell ref="F4:H4"/>
    <mergeCell ref="A11:D11"/>
    <mergeCell ref="A12:D12"/>
    <mergeCell ref="A13:D13"/>
    <mergeCell ref="A14:D14"/>
    <mergeCell ref="A1:E1"/>
  </mergeCells>
  <pageMargins left="0.7" right="0.7" top="0.78740157499999996" bottom="0.78740157499999996" header="0.3" footer="0.3"/>
  <pageSetup paperSize="9" scale="61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EE8C3-0F24-488A-B68A-167B9A56BF3F}">
  <sheetPr>
    <pageSetUpPr fitToPage="1"/>
  </sheetPr>
  <dimension ref="A1:F202"/>
  <sheetViews>
    <sheetView zoomScale="85" zoomScaleNormal="85" workbookViewId="0">
      <selection activeCell="C15" sqref="C15"/>
    </sheetView>
  </sheetViews>
  <sheetFormatPr defaultRowHeight="14.4" x14ac:dyDescent="0.3"/>
  <cols>
    <col min="1" max="1" width="20.6640625" customWidth="1"/>
    <col min="2" max="2" width="20.88671875" customWidth="1"/>
    <col min="3" max="3" width="64.5546875" customWidth="1"/>
    <col min="4" max="4" width="59.5546875" customWidth="1"/>
    <col min="5" max="5" width="19.44140625" customWidth="1"/>
  </cols>
  <sheetData>
    <row r="1" spans="1:6" ht="31.2" x14ac:dyDescent="0.3">
      <c r="A1" s="136" t="s">
        <v>239</v>
      </c>
      <c r="B1" s="136"/>
      <c r="C1" s="136"/>
      <c r="D1" s="136"/>
      <c r="E1" s="136"/>
    </row>
    <row r="2" spans="1:6" ht="30" customHeight="1" x14ac:dyDescent="0.3">
      <c r="A2" s="62" t="s">
        <v>223</v>
      </c>
      <c r="B2" s="62" t="s">
        <v>1</v>
      </c>
      <c r="C2" s="35" t="s">
        <v>97</v>
      </c>
      <c r="D2" s="35" t="s">
        <v>3</v>
      </c>
      <c r="E2" s="35" t="s">
        <v>4</v>
      </c>
    </row>
    <row r="3" spans="1:6" ht="30" customHeight="1" x14ac:dyDescent="0.3">
      <c r="A3" s="63" t="s">
        <v>240</v>
      </c>
      <c r="B3" s="19">
        <v>2021000671</v>
      </c>
      <c r="C3" s="60" t="s">
        <v>241</v>
      </c>
      <c r="D3" s="3" t="s">
        <v>242</v>
      </c>
      <c r="E3" s="64">
        <v>33782</v>
      </c>
    </row>
    <row r="4" spans="1:6" ht="30" customHeight="1" x14ac:dyDescent="0.3">
      <c r="A4" s="63" t="s">
        <v>243</v>
      </c>
      <c r="B4" s="19">
        <v>2021000843</v>
      </c>
      <c r="C4" s="65" t="s">
        <v>244</v>
      </c>
      <c r="D4" s="3" t="s">
        <v>242</v>
      </c>
      <c r="E4" s="64">
        <v>71470</v>
      </c>
      <c r="F4" s="68"/>
    </row>
    <row r="5" spans="1:6" ht="30" customHeight="1" x14ac:dyDescent="0.3">
      <c r="A5" s="63" t="s">
        <v>245</v>
      </c>
      <c r="B5" s="19">
        <v>2021000844</v>
      </c>
      <c r="C5" s="66" t="s">
        <v>98</v>
      </c>
      <c r="D5" s="3" t="s">
        <v>242</v>
      </c>
      <c r="E5" s="64">
        <v>114789</v>
      </c>
    </row>
    <row r="6" spans="1:6" ht="30" customHeight="1" x14ac:dyDescent="0.3">
      <c r="A6" s="63" t="s">
        <v>246</v>
      </c>
      <c r="B6" s="4">
        <v>2021000845</v>
      </c>
      <c r="C6" s="66" t="s">
        <v>247</v>
      </c>
      <c r="D6" s="3" t="s">
        <v>242</v>
      </c>
      <c r="E6" s="64">
        <v>84569</v>
      </c>
    </row>
    <row r="7" spans="1:6" ht="30" customHeight="1" thickBot="1" x14ac:dyDescent="0.35">
      <c r="A7" s="63" t="s">
        <v>248</v>
      </c>
      <c r="B7" s="67">
        <v>2021000672</v>
      </c>
      <c r="C7" s="65" t="s">
        <v>249</v>
      </c>
      <c r="D7" s="3" t="s">
        <v>242</v>
      </c>
      <c r="E7" s="111">
        <v>35390</v>
      </c>
    </row>
    <row r="8" spans="1:6" ht="30" customHeight="1" x14ac:dyDescent="0.4">
      <c r="A8" s="130" t="s">
        <v>221</v>
      </c>
      <c r="B8" s="131"/>
      <c r="C8" s="131"/>
      <c r="D8" s="115"/>
      <c r="E8" s="112">
        <f>E3+E4+E5+E6+E7</f>
        <v>340000</v>
      </c>
    </row>
    <row r="9" spans="1:6" ht="30" customHeight="1" x14ac:dyDescent="0.3">
      <c r="A9" s="132" t="s">
        <v>251</v>
      </c>
      <c r="B9" s="117"/>
      <c r="C9" s="117"/>
      <c r="D9" s="125"/>
      <c r="E9" s="113">
        <f>E3+E4+E6+E7+E5</f>
        <v>340000</v>
      </c>
    </row>
    <row r="10" spans="1:6" ht="30" customHeight="1" thickBot="1" x14ac:dyDescent="0.45">
      <c r="A10" s="132" t="s">
        <v>252</v>
      </c>
      <c r="B10" s="117"/>
      <c r="C10" s="117"/>
      <c r="D10" s="125"/>
      <c r="E10" s="114">
        <v>0</v>
      </c>
    </row>
    <row r="11" spans="1:6" ht="30" customHeight="1" thickBot="1" x14ac:dyDescent="0.55000000000000004">
      <c r="A11" s="133" t="s">
        <v>250</v>
      </c>
      <c r="B11" s="134"/>
      <c r="C11" s="134"/>
      <c r="D11" s="135"/>
      <c r="E11" s="110">
        <f>E8-E9-E10</f>
        <v>0</v>
      </c>
    </row>
    <row r="12" spans="1:6" ht="48" customHeight="1" x14ac:dyDescent="0.3"/>
    <row r="13" spans="1:6" ht="42.75" customHeight="1" x14ac:dyDescent="0.3"/>
    <row r="14" spans="1:6" ht="30" customHeight="1" x14ac:dyDescent="0.3"/>
    <row r="15" spans="1:6" ht="30" customHeight="1" x14ac:dyDescent="0.3"/>
    <row r="16" spans="1:6" ht="30" customHeight="1" x14ac:dyDescent="0.3"/>
    <row r="17" ht="47.25" customHeight="1" x14ac:dyDescent="0.3"/>
    <row r="18" ht="30" customHeight="1" x14ac:dyDescent="0.3"/>
    <row r="19" ht="30" customHeight="1" x14ac:dyDescent="0.3"/>
    <row r="20" ht="30" customHeight="1" x14ac:dyDescent="0.3"/>
    <row r="21" ht="47.25" customHeight="1" x14ac:dyDescent="0.3"/>
    <row r="22" ht="30" customHeight="1" x14ac:dyDescent="0.3"/>
    <row r="23" ht="30" customHeight="1" x14ac:dyDescent="0.3"/>
    <row r="24" ht="30" customHeight="1" x14ac:dyDescent="0.3"/>
    <row r="25" ht="42.75" customHeight="1" x14ac:dyDescent="0.3"/>
    <row r="26" ht="30" customHeight="1" x14ac:dyDescent="0.3"/>
    <row r="27" ht="45" customHeight="1" x14ac:dyDescent="0.3"/>
    <row r="28" ht="30" customHeight="1" x14ac:dyDescent="0.3"/>
    <row r="29" ht="45" customHeight="1" x14ac:dyDescent="0.3"/>
    <row r="30" ht="30" customHeight="1" x14ac:dyDescent="0.3"/>
    <row r="31" ht="30" customHeight="1" x14ac:dyDescent="0.3"/>
    <row r="32" ht="30" customHeight="1" x14ac:dyDescent="0.3"/>
    <row r="56" ht="47.25" customHeight="1" x14ac:dyDescent="0.3"/>
    <row r="69" ht="20.25" customHeight="1" x14ac:dyDescent="0.3"/>
    <row r="70" ht="20.25" customHeight="1" x14ac:dyDescent="0.3"/>
    <row r="71" ht="20.25" customHeight="1" x14ac:dyDescent="0.3"/>
    <row r="72" ht="20.25" customHeight="1" x14ac:dyDescent="0.3"/>
    <row r="73" ht="20.25" customHeight="1" x14ac:dyDescent="0.3"/>
    <row r="74" ht="20.25" customHeight="1" x14ac:dyDescent="0.3"/>
    <row r="81" ht="33.75" customHeight="1" x14ac:dyDescent="0.3"/>
    <row r="82" ht="38.25" customHeight="1" x14ac:dyDescent="0.3"/>
    <row r="110" ht="26.25" customHeight="1" x14ac:dyDescent="0.3"/>
    <row r="111" ht="26.25" customHeight="1" x14ac:dyDescent="0.3"/>
    <row r="112" ht="26.25" customHeight="1" x14ac:dyDescent="0.3"/>
    <row r="113" ht="26.25" customHeight="1" x14ac:dyDescent="0.3"/>
    <row r="114" ht="36" customHeight="1" x14ac:dyDescent="0.3"/>
    <row r="115" ht="26.25" customHeight="1" x14ac:dyDescent="0.3"/>
    <row r="116" ht="26.25" customHeight="1" x14ac:dyDescent="0.3"/>
    <row r="117" ht="26.25" customHeight="1" x14ac:dyDescent="0.3"/>
    <row r="118" ht="26.25" customHeight="1" x14ac:dyDescent="0.3"/>
    <row r="119" ht="48" customHeight="1" x14ac:dyDescent="0.3"/>
    <row r="129" ht="21" customHeight="1" x14ac:dyDescent="0.3"/>
    <row r="130" ht="21" customHeight="1" x14ac:dyDescent="0.3"/>
    <row r="145" ht="21" customHeight="1" x14ac:dyDescent="0.3"/>
    <row r="146" ht="21" customHeight="1" x14ac:dyDescent="0.3"/>
    <row r="148" ht="31.5" customHeight="1" x14ac:dyDescent="0.3"/>
    <row r="157" ht="21" customHeight="1" x14ac:dyDescent="0.3"/>
    <row r="158" ht="21" customHeight="1" x14ac:dyDescent="0.3"/>
    <row r="159" ht="21" customHeight="1" x14ac:dyDescent="0.3"/>
    <row r="160" ht="21" customHeight="1" x14ac:dyDescent="0.3"/>
    <row r="161" ht="32.25" customHeight="1" x14ac:dyDescent="0.3"/>
    <row r="175" ht="21" customHeight="1" x14ac:dyDescent="0.3"/>
    <row r="176" ht="21" customHeight="1" x14ac:dyDescent="0.3"/>
    <row r="181" ht="66.75" customHeight="1" x14ac:dyDescent="0.3"/>
    <row r="182" ht="67.5" customHeight="1" x14ac:dyDescent="0.3"/>
    <row r="187" ht="78" customHeight="1" x14ac:dyDescent="0.3"/>
    <row r="191" ht="30.75" customHeight="1" x14ac:dyDescent="0.3"/>
    <row r="197" ht="21" customHeight="1" x14ac:dyDescent="0.3"/>
    <row r="198" ht="21" customHeight="1" x14ac:dyDescent="0.3"/>
    <row r="201" ht="21" customHeight="1" x14ac:dyDescent="0.3"/>
    <row r="202" ht="21" customHeight="1" x14ac:dyDescent="0.3"/>
  </sheetData>
  <mergeCells count="5">
    <mergeCell ref="A1:E1"/>
    <mergeCell ref="A8:D8"/>
    <mergeCell ref="A9:D9"/>
    <mergeCell ref="A10:D10"/>
    <mergeCell ref="A11:D11"/>
  </mergeCells>
  <pageMargins left="0.7" right="0.7" top="0.78740157499999996" bottom="0.78740157499999996" header="0.3" footer="0.3"/>
  <pageSetup paperSize="9" scale="70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2</vt:i4>
      </vt:variant>
    </vt:vector>
  </HeadingPairs>
  <TitlesOfParts>
    <vt:vector size="7" baseType="lpstr">
      <vt:lpstr>OP1</vt:lpstr>
      <vt:lpstr>OP2</vt:lpstr>
      <vt:lpstr>OP3</vt:lpstr>
      <vt:lpstr>OP4</vt:lpstr>
      <vt:lpstr>OP5</vt:lpstr>
      <vt:lpstr>'OP2'!Oblast_tisku</vt:lpstr>
      <vt:lpstr>'OP3'!Oblast_tisku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Koptová Kateřina</dc:creator>
  <cp:lastModifiedBy>Koptová Kateřina</cp:lastModifiedBy>
  <cp:lastPrinted>2022-05-12T10:39:24Z</cp:lastPrinted>
  <dcterms:created xsi:type="dcterms:W3CDTF">2022-05-09T07:58:00Z</dcterms:created>
  <dcterms:modified xsi:type="dcterms:W3CDTF">2022-05-23T16:52:48Z</dcterms:modified>
</cp:coreProperties>
</file>